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bbcn-my.sharepoint.com/personal/ssantateresa_tmb_cat/Documents/"/>
    </mc:Choice>
  </mc:AlternateContent>
  <xr:revisionPtr revIDLastSave="22" documentId="13_ncr:1_{EBBB7FE6-48A0-4765-BC92-74DF638A423A}" xr6:coauthVersionLast="47" xr6:coauthVersionMax="47" xr10:uidLastSave="{080FE329-2D38-4579-A1E2-F06A2FC38A20}"/>
  <bookViews>
    <workbookView xWindow="-120" yWindow="-120" windowWidth="29040" windowHeight="15840" activeTab="3" xr2:uid="{5E7E766C-E83C-4CCE-A9B3-EC6C3C20BF46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 localSheetId="2">#REF!</definedName>
    <definedName name="________DAT1" localSheetId="3">#REF!</definedName>
    <definedName name="________DAT1">#REF!</definedName>
    <definedName name="________DAT2" localSheetId="2">#REF!</definedName>
    <definedName name="________DAT2" localSheetId="3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'2T'!$B$2:$H$28</definedName>
    <definedName name="_xlnm.Print_Area" localSheetId="2">'3T'!$B$2:$H$28</definedName>
    <definedName name="_xlnm.Print_Area" localSheetId="3">'4T'!$B$2:$H$29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2">#REF!</definedName>
    <definedName name="BBVA" localSheetId="3">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 localSheetId="2">#REF!</definedName>
    <definedName name="DATA12" localSheetId="3">#REF!</definedName>
    <definedName name="DATA12">#REF!</definedName>
    <definedName name="DATA13" localSheetId="2">#REF!</definedName>
    <definedName name="DATA13" localSheetId="3">#REF!</definedName>
    <definedName name="DATA13">#REF!</definedName>
    <definedName name="DATA14" localSheetId="2">#REF!</definedName>
    <definedName name="DATA14" localSheetId="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 localSheetId="2">#REF!</definedName>
    <definedName name="DATA2" localSheetId="3">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 localSheetId="2">#REF!</definedName>
    <definedName name="DATA3" localSheetId="3">#REF!</definedName>
    <definedName name="DATA3">#REF!</definedName>
    <definedName name="DATA4" localSheetId="2">#REF!</definedName>
    <definedName name="DATA4" localSheetId="3">#REF!</definedName>
    <definedName name="DATA4">#REF!</definedName>
    <definedName name="DATA5" localSheetId="2">#REF!</definedName>
    <definedName name="DATA5" localSheetId="3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 localSheetId="2">#REF!</definedName>
    <definedName name="DATA7" localSheetId="3">#REF!</definedName>
    <definedName name="DATA7">#REF!</definedName>
    <definedName name="DATA8" localSheetId="2">#REF!</definedName>
    <definedName name="DATA8" localSheetId="3">#REF!</definedName>
    <definedName name="DATA8">#REF!</definedName>
    <definedName name="DATA9" localSheetId="2">#REF!</definedName>
    <definedName name="DATA9" localSheetId="3">#REF!</definedName>
    <definedName name="DATA9">#REF!</definedName>
    <definedName name="data90" localSheetId="2">[12]CRO!#REF!</definedName>
    <definedName name="data90" localSheetId="3">[12]CRO!#REF!</definedName>
    <definedName name="data90">[12]CRO!#REF!</definedName>
    <definedName name="data99" localSheetId="2">[14]CRO!#REF!</definedName>
    <definedName name="data99" localSheetId="3">[14]CRO!#REF!</definedName>
    <definedName name="data99">[14]CRO!#REF!</definedName>
    <definedName name="DATA999" localSheetId="2">[11]CRO!#REF!</definedName>
    <definedName name="DATA999" localSheetId="3">[11]CRO!#REF!</definedName>
    <definedName name="DATA999">[11]CRO!#REF!</definedName>
    <definedName name="Detalle_Estudios" localSheetId="2">#REF!</definedName>
    <definedName name="Detalle_Estudios" localSheetId="3">#REF!</definedName>
    <definedName name="Detalle_Estudios">#REF!</definedName>
    <definedName name="DF_GRID_1" localSheetId="2">#REF!</definedName>
    <definedName name="DF_GRID_1" localSheetId="3">#REF!</definedName>
    <definedName name="DF_GRID_1">#REF!</definedName>
    <definedName name="DF_NAVPANEL_13" localSheetId="2">#REF!</definedName>
    <definedName name="DF_NAVPANEL_13" localSheetId="3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 localSheetId="2">#REF!</definedName>
    <definedName name="DISP_BEI2" localSheetId="3">#REF!</definedName>
    <definedName name="DISP_BEI2">#REF!</definedName>
    <definedName name="DISP_BEI3" localSheetId="2">#REF!</definedName>
    <definedName name="DISP_BEI3" localSheetId="3">#REF!</definedName>
    <definedName name="DISP_BEI3">#REF!</definedName>
    <definedName name="DISP_BEI4" localSheetId="2">#REF!</definedName>
    <definedName name="DISP_BEI4" localSheetId="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 localSheetId="2">#REF!</definedName>
    <definedName name="enero" localSheetId="3">#REF!</definedName>
    <definedName name="enero">#REF!</definedName>
    <definedName name="EOAF">[17]Hoja1!#REF!</definedName>
    <definedName name="Explotació" localSheetId="2">#REF!</definedName>
    <definedName name="Explotació" localSheetId="3">#REF!</definedName>
    <definedName name="Explotació">#REF!</definedName>
    <definedName name="Explotaciómb" localSheetId="2">#REF!</definedName>
    <definedName name="Explotaciómb" localSheetId="3">#REF!</definedName>
    <definedName name="Explotaciómb">#REF!</definedName>
    <definedName name="Explotaciótb" localSheetId="2">#REF!</definedName>
    <definedName name="Explotaciótb" localSheetId="3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 localSheetId="2">#REF!</definedName>
    <definedName name="Final" localSheetId="3">#REF!</definedName>
    <definedName name="Final">#REF!</definedName>
    <definedName name="Finalmb" localSheetId="2">#REF!</definedName>
    <definedName name="Finalmb" localSheetId="3">#REF!</definedName>
    <definedName name="Finalmb">#REF!</definedName>
    <definedName name="Finaltb" localSheetId="2">#REF!</definedName>
    <definedName name="Finaltb" localSheetId="3">#REF!</definedName>
    <definedName name="Finaltb">#REF!</definedName>
    <definedName name="Finaltmb">#REF!</definedName>
    <definedName name="FM">'[19]PREFITXA - CONJUNT'!#REF!</definedName>
    <definedName name="Gastos_Estudis" localSheetId="2">#REF!</definedName>
    <definedName name="Gastos_Estudis" localSheetId="3">#REF!</definedName>
    <definedName name="Gastos_Estudis">#REF!</definedName>
    <definedName name="H_2">[15]INGRES!#REF!</definedName>
    <definedName name="H_5">[15]DESPESA2!#REF!</definedName>
    <definedName name="Hipotesis" localSheetId="2">#REF!</definedName>
    <definedName name="Hipotesis" localSheetId="3">#REF!</definedName>
    <definedName name="Hipotesis">#REF!</definedName>
    <definedName name="hitos" localSheetId="2">#REF!</definedName>
    <definedName name="hitos" localSheetId="3">#REF!</definedName>
    <definedName name="hitos">#REF!</definedName>
    <definedName name="Hoja_1" localSheetId="2">#REF!</definedName>
    <definedName name="Hoja_1" localSheetId="3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2">'[8]hitos+carencia'!#REF!</definedName>
    <definedName name="Intereses" localSheetId="3">'[8]hitos+carencia'!#REF!</definedName>
    <definedName name="Intereses">'[8]hitos+carencia'!#REF!</definedName>
    <definedName name="Inversiones" localSheetId="2">#REF!</definedName>
    <definedName name="Inversiones" localSheetId="3">#REF!</definedName>
    <definedName name="Inversiones">#REF!</definedName>
    <definedName name="io" localSheetId="2">#REF!</definedName>
    <definedName name="io" localSheetId="3">#REF!</definedName>
    <definedName name="io">#REF!</definedName>
    <definedName name="j" localSheetId="2">#REF!</definedName>
    <definedName name="j" localSheetId="3">#REF!</definedName>
    <definedName name="j">#REF!</definedName>
    <definedName name="kk" localSheetId="2" hidden="1">{#N/A,#N/A,FALSE,"ORDRE"}</definedName>
    <definedName name="kk" localSheetId="3" hidden="1">{#N/A,#N/A,FALSE,"ORDRE"}</definedName>
    <definedName name="kk" hidden="1">{#N/A,#N/A,FALSE,"ORDRE"}</definedName>
    <definedName name="kk_1" localSheetId="2" hidden="1">{#N/A,#N/A,FALSE,"ORDRE"}</definedName>
    <definedName name="kk_1" localSheetId="3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ñ">'[8]hitos+carencia'!#REF!</definedName>
    <definedName name="nper" localSheetId="2">#REF!</definedName>
    <definedName name="nper" localSheetId="3">#REF!</definedName>
    <definedName name="nper">#REF!</definedName>
    <definedName name="o" localSheetId="2">#REF!</definedName>
    <definedName name="o" localSheetId="3">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localSheetId="2" hidden="1">{#N/A,#N/A,FALSE,"ORDRE"}</definedName>
    <definedName name="qq" localSheetId="3" hidden="1">{#N/A,#N/A,FALSE,"ORDRE"}</definedName>
    <definedName name="qq" hidden="1">{#N/A,#N/A,FALSE,"ORDRE"}</definedName>
    <definedName name="qq_1" localSheetId="2" hidden="1">{#N/A,#N/A,FALSE,"ORDRE"}</definedName>
    <definedName name="qq_1" localSheetId="3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 localSheetId="2">#REF!</definedName>
    <definedName name="ra" localSheetId="3">#REF!</definedName>
    <definedName name="ra">#REF!</definedName>
    <definedName name="RANGO20">'[8]Entradas+Pago  trenes'!$13:$59</definedName>
    <definedName name="RANGO2122">'[8]Entradas+Pago  trenes'!$65:$111</definedName>
    <definedName name="rat" localSheetId="2">#REF!</definedName>
    <definedName name="rat" localSheetId="3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 localSheetId="2">#REF!</definedName>
    <definedName name="tasa" localSheetId="3">#REF!</definedName>
    <definedName name="tasa">#REF!</definedName>
    <definedName name="TEST0" localSheetId="2">#REF!</definedName>
    <definedName name="TEST0" localSheetId="3">#REF!</definedName>
    <definedName name="TEST0">#REF!</definedName>
    <definedName name="TEST1" localSheetId="2">#REF!</definedName>
    <definedName name="TEST1" localSheetId="3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 localSheetId="2">#REF!</definedName>
    <definedName name="TEST15" localSheetId="3">#REF!</definedName>
    <definedName name="TEST15">#REF!</definedName>
    <definedName name="TEST16" localSheetId="2">#REF!</definedName>
    <definedName name="TEST16" localSheetId="3">#REF!</definedName>
    <definedName name="TEST16">#REF!</definedName>
    <definedName name="TEST17" localSheetId="2">#REF!</definedName>
    <definedName name="TEST17" localSheetId="3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2">#REF!</definedName>
    <definedName name="ValorPresente" localSheetId="3">#REF!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localSheetId="2" hidden="1">{#N/A,#N/A,FALSE,"ORDRE"}</definedName>
    <definedName name="wrn.prueba." localSheetId="3" hidden="1">{#N/A,#N/A,FALSE,"ORDRE"}</definedName>
    <definedName name="wrn.prueba." hidden="1">{#N/A,#N/A,FALSE,"ORDRE"}</definedName>
    <definedName name="wrn.prueba._1" localSheetId="2" hidden="1">{#N/A,#N/A,FALSE,"ORDRE"}</definedName>
    <definedName name="wrn.prueba._1" localSheetId="3" hidden="1">{#N/A,#N/A,FALSE,"ORDRE"}</definedName>
    <definedName name="wrn.prueba._1" hidden="1">{#N/A,#N/A,FALSE,"ORDRE"}</definedName>
    <definedName name="wrn.prueba2" localSheetId="2" hidden="1">{#N/A,#N/A,FALSE,"ORDRE"}</definedName>
    <definedName name="wrn.prueba2" localSheetId="3" hidden="1">{#N/A,#N/A,FALSE,"ORDRE"}</definedName>
    <definedName name="wrn.prueba2" hidden="1">{#N/A,#N/A,FALSE,"ORDRE"}</definedName>
    <definedName name="wrn.prueba2_1" localSheetId="2" hidden="1">{#N/A,#N/A,FALSE,"ORDRE"}</definedName>
    <definedName name="wrn.prueba2_1" localSheetId="3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4" l="1"/>
  <c r="H30" i="3" l="1"/>
  <c r="H30" i="2" l="1"/>
  <c r="H31" i="1"/>
  <c r="F19" i="1"/>
  <c r="D19" i="1"/>
  <c r="D12" i="1"/>
  <c r="D21" i="1" s="1"/>
  <c r="D25" i="1" s="1"/>
  <c r="D29" i="1" s="1"/>
  <c r="F10" i="1"/>
  <c r="F12" i="1" s="1"/>
  <c r="F21" i="1" s="1"/>
  <c r="F25" i="1" s="1"/>
  <c r="F29" i="1" s="1"/>
  <c r="D10" i="1"/>
  <c r="H29" i="1" l="1"/>
  <c r="H27" i="1"/>
  <c r="H25" i="1"/>
  <c r="H23" i="1"/>
  <c r="H21" i="1"/>
  <c r="H19" i="1"/>
  <c r="H18" i="1"/>
  <c r="H17" i="1"/>
  <c r="H16" i="1"/>
  <c r="H15" i="1"/>
  <c r="H14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<sst xmlns="http://schemas.openxmlformats.org/spreadsheetml/2006/main" count="93" uniqueCount="27">
  <si>
    <t>PSM, SA</t>
  </si>
  <si>
    <t>(En milers d'euros)</t>
  </si>
  <si>
    <t>Vendes Brutes</t>
  </si>
  <si>
    <t>Comissions i Ràpels</t>
  </si>
  <si>
    <t>Vendes netes</t>
  </si>
  <si>
    <t>Ingressos Accessoris a l'explotació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</si>
  <si>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</si>
  <si>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</si>
  <si>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</si>
  <si>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</si>
  <si>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</si>
  <si>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</si>
  <si>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</si>
  <si>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</si>
  <si>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</si>
  <si>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</si>
  <si>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Ingressos financers</t>
  </si>
  <si>
    <t>RESULTAT NET TOTAL</t>
  </si>
  <si>
    <t>Real 2023</t>
  </si>
  <si>
    <t>Pressupost 2023</t>
  </si>
  <si>
    <t>Dif. Real'23 / PPOST'23</t>
  </si>
  <si>
    <t>COMPTE DE RESULTATS MARÇ 2023</t>
  </si>
  <si>
    <t>Inversions Totals</t>
  </si>
  <si>
    <t>COMPTE DE RESULTATS JUNY 2023</t>
  </si>
  <si>
    <t>COMPTE DE RESULTATS SETEMBRE 2023</t>
  </si>
  <si>
    <t>COMPTE DE RESULTATS DESEMBRE 2023</t>
  </si>
  <si>
    <t>Subvencions al Servei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</si>
</sst>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  <font>
      <i/>
      <sz val="10"/>
      <color theme="1" tint="0.249977111117893"/>
      <name val="Trebuchet MS"/>
      <family val="2"/>
    </font>
    <font>
      <i/>
      <sz val="10"/>
      <color theme="1" tint="0.499984740745262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9" fillId="0" borderId="6" xfId="3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3" borderId="8" xfId="3" applyFont="1" applyFill="1" applyBorder="1" applyAlignment="1">
      <alignment vertical="center"/>
    </xf>
    <xf numFmtId="3" fontId="9" fillId="3" borderId="9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8" fillId="0" borderId="10" xfId="3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0" fontId="9" fillId="2" borderId="8" xfId="3" applyFont="1" applyFill="1" applyBorder="1" applyAlignment="1">
      <alignment vertical="center"/>
    </xf>
    <xf numFmtId="3" fontId="9" fillId="2" borderId="9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4" borderId="8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5" borderId="8" xfId="3" applyFont="1" applyFill="1" applyBorder="1" applyAlignment="1">
      <alignment vertical="center" wrapText="1"/>
    </xf>
    <xf numFmtId="3" fontId="9" fillId="5" borderId="1" xfId="4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3" fontId="12" fillId="0" borderId="5" xfId="3" applyNumberFormat="1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3" fillId="0" borderId="0" xfId="2" applyFont="1" applyFill="1" applyAlignment="1">
      <alignment vertical="center"/>
    </xf>
    <xf numFmtId="0" fontId="0" fillId="0" borderId="0" xfId="0" applyFill="1"/>
    <xf numFmtId="0" fontId="9" fillId="0" borderId="8" xfId="3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3" fontId="9" fillId="0" borderId="1" xfId="3" applyNumberFormat="1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2" fillId="0" borderId="11" xfId="2" applyFont="1" applyFill="1" applyBorder="1" applyAlignment="1">
      <alignment vertical="center"/>
    </xf>
    <xf numFmtId="9" fontId="3" fillId="0" borderId="0" xfId="1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9" fontId="3" fillId="0" borderId="0" xfId="1" applyFont="1" applyFill="1" applyAlignment="1">
      <alignment horizontal="left" vertical="center"/>
    </xf>
  </cellXfs>
  <cellStyles count="7">
    <cellStyle name="Millares 2" xfId="6" xr:uid="{DFA73647-62E1-4196-97C7-3586134C4F21}"/>
    <cellStyle name="Normal" xfId="0" builtinId="0"/>
    <cellStyle name="Normal 10 2 2" xfId="2" xr:uid="{5CE7A92B-2AA1-42D6-B2D3-7964F51F6EBB}"/>
    <cellStyle name="Normal 10 2 4 5" xfId="5" xr:uid="{FE201D87-CD85-4DD4-BC40-23795641881C}"/>
    <cellStyle name="Normal 2 2 2" xfId="4" xr:uid="{983297D0-97EF-4AFE-A3C0-AF9C491A6DCA}"/>
    <cellStyle name="Normal 6 2 3 9" xfId="3" xr:uid="{FCE76F93-E597-408D-82C5-C989BB43CBD2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4572-8330-46AA-98C5-74C5239ECB62}">
  <dimension ref="B2:H37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21</v>
      </c>
      <c r="C3" s="2"/>
      <c r="D3" s="3"/>
      <c r="E3" s="2"/>
      <c r="F3" s="4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19</v>
      </c>
      <c r="E6" s="2"/>
      <c r="F6" s="6" t="s">
        <v>18</v>
      </c>
      <c r="G6" s="2"/>
      <c r="H6" s="6" t="s">
        <v>20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1236.54636</v>
      </c>
      <c r="E8" s="3"/>
      <c r="F8" s="8">
        <v>2092.7879800000001</v>
      </c>
      <c r="G8" s="3"/>
      <c r="H8" s="8">
        <f>+F8-D8</f>
        <v>856.24162000000001</v>
      </c>
    </row>
    <row r="9" spans="2:8" ht="17.25" customHeight="1" x14ac:dyDescent="0.25">
      <c r="B9" s="9" t="s">
        <v>3</v>
      </c>
      <c r="C9" s="3"/>
      <c r="D9" s="10">
        <v>-96.072840000000042</v>
      </c>
      <c r="E9" s="3"/>
      <c r="F9" s="10">
        <v>-111.47276000000011</v>
      </c>
      <c r="G9" s="3"/>
      <c r="H9" s="10">
        <f t="shared" ref="H9:H12" si="0">+F9-D9</f>
        <v>-15.399920000000066</v>
      </c>
    </row>
    <row r="10" spans="2:8" ht="17.25" customHeight="1" x14ac:dyDescent="0.25">
      <c r="B10" s="11" t="s">
        <v>4</v>
      </c>
      <c r="C10" s="3"/>
      <c r="D10" s="12">
        <f>D8+D9</f>
        <v>1140.47352</v>
      </c>
      <c r="E10" s="3"/>
      <c r="F10" s="12">
        <f>F8+F9</f>
        <v>1981.31522</v>
      </c>
      <c r="G10" s="3"/>
      <c r="H10" s="12">
        <f t="shared" si="0"/>
        <v>840.84169999999995</v>
      </c>
    </row>
    <row r="11" spans="2:8" ht="17.25" customHeight="1" x14ac:dyDescent="0.25">
      <c r="B11" s="9" t="s">
        <v>5</v>
      </c>
      <c r="C11" s="3"/>
      <c r="D11" s="10">
        <v>178.17911999999998</v>
      </c>
      <c r="E11" s="3"/>
      <c r="F11" s="10">
        <v>7.3769900000000002</v>
      </c>
      <c r="G11" s="3"/>
      <c r="H11" s="10">
        <f t="shared" si="0"/>
        <v>-170.80212999999998</v>
      </c>
    </row>
    <row r="12" spans="2:8" ht="17.25" customHeight="1" thickBot="1" x14ac:dyDescent="0.3">
      <c r="B12" s="13" t="s">
        <v>6</v>
      </c>
      <c r="C12" s="1"/>
      <c r="D12" s="14">
        <f>D10+D11</f>
        <v>1318.65264</v>
      </c>
      <c r="E12" s="1"/>
      <c r="F12" s="14">
        <f>F10+F11</f>
        <v>1988.6922099999999</v>
      </c>
      <c r="G12" s="1"/>
      <c r="H12" s="14">
        <f t="shared" si="0"/>
        <v>670.03956999999991</v>
      </c>
    </row>
    <row r="13" spans="2:8" ht="17.25" customHeight="1" thickBot="1" x14ac:dyDescent="0.3">
      <c r="B13" s="15"/>
      <c r="C13" s="1"/>
      <c r="D13" s="16"/>
      <c r="E13" s="1"/>
      <c r="F13" s="16"/>
      <c r="G13" s="1"/>
      <c r="H13" s="16"/>
    </row>
    <row r="14" spans="2:8" ht="17.25" customHeight="1" x14ac:dyDescent="0.25">
      <c r="B14" s="7" t="s">
        <v>7</v>
      </c>
      <c r="C14" s="3"/>
      <c r="D14" s="8">
        <v>-11.95837</v>
      </c>
      <c r="E14" s="3"/>
      <c r="F14" s="8">
        <v>-13.101360000000001</v>
      </c>
      <c r="G14" s="3"/>
      <c r="H14" s="8">
        <f t="shared" ref="H14:H19" si="1">+F14-D14</f>
        <v>-1.1429900000000011</v>
      </c>
    </row>
    <row r="15" spans="2:8" ht="17.25" customHeight="1" x14ac:dyDescent="0.25">
      <c r="B15" s="9" t="s">
        <v>8</v>
      </c>
      <c r="C15" s="2"/>
      <c r="D15" s="10">
        <v>-27.270349999999997</v>
      </c>
      <c r="E15" s="2"/>
      <c r="F15" s="10">
        <v>-18.85821</v>
      </c>
      <c r="G15" s="2"/>
      <c r="H15" s="10">
        <f t="shared" si="1"/>
        <v>8.4121399999999973</v>
      </c>
    </row>
    <row r="16" spans="2:8" ht="17.25" customHeight="1" x14ac:dyDescent="0.25">
      <c r="B16" s="17" t="s">
        <v>9</v>
      </c>
      <c r="C16" s="3"/>
      <c r="D16" s="18">
        <v>-270.21623</v>
      </c>
      <c r="E16" s="3"/>
      <c r="F16" s="18">
        <v>-337.26292000000001</v>
      </c>
      <c r="G16" s="3"/>
      <c r="H16" s="18">
        <f t="shared" si="1"/>
        <v>-67.046690000000012</v>
      </c>
    </row>
    <row r="17" spans="2:8" ht="17.25" customHeight="1" x14ac:dyDescent="0.25">
      <c r="B17" s="9" t="s">
        <v>10</v>
      </c>
      <c r="C17" s="3"/>
      <c r="D17" s="10">
        <v>-468.19265000000001</v>
      </c>
      <c r="E17" s="3"/>
      <c r="F17" s="10">
        <v>-230.10432</v>
      </c>
      <c r="G17" s="3"/>
      <c r="H17" s="10">
        <f t="shared" si="1"/>
        <v>238.08833000000001</v>
      </c>
    </row>
    <row r="18" spans="2:8" ht="17.25" customHeight="1" x14ac:dyDescent="0.25">
      <c r="B18" s="17" t="s">
        <v>11</v>
      </c>
      <c r="C18" s="3"/>
      <c r="D18" s="18">
        <v>0</v>
      </c>
      <c r="E18" s="3"/>
      <c r="F18" s="18">
        <v>0</v>
      </c>
      <c r="G18" s="3"/>
      <c r="H18" s="18">
        <f t="shared" si="1"/>
        <v>0</v>
      </c>
    </row>
    <row r="19" spans="2:8" ht="17.25" customHeight="1" thickBot="1" x14ac:dyDescent="0.3">
      <c r="B19" s="19" t="s">
        <v>12</v>
      </c>
      <c r="C19" s="3"/>
      <c r="D19" s="20">
        <f>D14+D15+D16+D17+D18</f>
        <v>-777.63760000000002</v>
      </c>
      <c r="E19" s="3"/>
      <c r="F19" s="20">
        <f>F14+F15+F16+F17+F18</f>
        <v>-599.32681000000002</v>
      </c>
      <c r="G19" s="3"/>
      <c r="H19" s="20">
        <f t="shared" si="1"/>
        <v>178.31079</v>
      </c>
    </row>
    <row r="20" spans="2:8" ht="17.25" customHeight="1" thickBot="1" x14ac:dyDescent="0.3">
      <c r="B20" s="21"/>
      <c r="C20" s="3"/>
      <c r="D20" s="22"/>
      <c r="E20" s="3"/>
      <c r="F20" s="22"/>
      <c r="G20" s="3"/>
      <c r="H20" s="22"/>
    </row>
    <row r="21" spans="2:8" ht="17.25" customHeight="1" thickBot="1" x14ac:dyDescent="0.3">
      <c r="B21" s="23" t="s">
        <v>13</v>
      </c>
      <c r="C21" s="3"/>
      <c r="D21" s="24">
        <f>D12+D19</f>
        <v>541.01504</v>
      </c>
      <c r="E21" s="3"/>
      <c r="F21" s="24">
        <f>F12+F19</f>
        <v>1389.3653999999999</v>
      </c>
      <c r="G21" s="3"/>
      <c r="H21" s="24">
        <f>+F21-D21</f>
        <v>848.35035999999991</v>
      </c>
    </row>
    <row r="22" spans="2:8" ht="17.25" customHeight="1" thickBot="1" x14ac:dyDescent="0.3">
      <c r="B22" s="15"/>
      <c r="C22" s="3"/>
      <c r="D22" s="16"/>
      <c r="E22" s="3"/>
      <c r="F22" s="16"/>
      <c r="G22" s="3"/>
      <c r="H22" s="16"/>
    </row>
    <row r="23" spans="2:8" ht="17.25" customHeight="1" thickBot="1" x14ac:dyDescent="0.3">
      <c r="B23" s="25" t="s">
        <v>14</v>
      </c>
      <c r="C23" s="3"/>
      <c r="D23" s="26">
        <v>-114.08823</v>
      </c>
      <c r="E23" s="3"/>
      <c r="F23" s="26">
        <v>-200.51854</v>
      </c>
      <c r="G23" s="3"/>
      <c r="H23" s="26">
        <f>+F23-D23</f>
        <v>-86.430310000000006</v>
      </c>
    </row>
    <row r="24" spans="2:8" ht="17.25" customHeight="1" thickBot="1" x14ac:dyDescent="0.3">
      <c r="B24" s="27"/>
      <c r="C24" s="2"/>
      <c r="D24" s="16"/>
      <c r="E24" s="2"/>
      <c r="F24" s="16"/>
      <c r="G24" s="2"/>
      <c r="H24" s="16"/>
    </row>
    <row r="25" spans="2:8" ht="17.25" customHeight="1" thickBot="1" x14ac:dyDescent="0.3">
      <c r="B25" s="28" t="s">
        <v>15</v>
      </c>
      <c r="C25" s="3"/>
      <c r="D25" s="29">
        <f>D21+D23</f>
        <v>426.92680999999999</v>
      </c>
      <c r="E25" s="3"/>
      <c r="F25" s="29">
        <f>F21+F23</f>
        <v>1188.8468599999999</v>
      </c>
      <c r="G25" s="3"/>
      <c r="H25" s="29">
        <f>+F25-D25</f>
        <v>761.92004999999995</v>
      </c>
    </row>
    <row r="26" spans="2:8" ht="17.25" customHeight="1" thickBot="1" x14ac:dyDescent="0.3">
      <c r="B26" s="27"/>
      <c r="C26" s="3"/>
      <c r="D26" s="16"/>
      <c r="E26" s="3"/>
      <c r="F26" s="16"/>
      <c r="G26" s="3"/>
      <c r="H26" s="16"/>
    </row>
    <row r="27" spans="2:8" ht="17.25" customHeight="1" thickBot="1" x14ac:dyDescent="0.3">
      <c r="B27" s="25" t="s">
        <v>16</v>
      </c>
      <c r="C27" s="3"/>
      <c r="D27" s="26">
        <v>-1.65</v>
      </c>
      <c r="E27" s="3"/>
      <c r="F27" s="26">
        <v>452.80995000000001</v>
      </c>
      <c r="G27" s="3"/>
      <c r="H27" s="26">
        <f>+F27-D27</f>
        <v>454.45994999999999</v>
      </c>
    </row>
    <row r="28" spans="2:8" ht="17.25" customHeight="1" thickBot="1" x14ac:dyDescent="0.3">
      <c r="B28" s="27"/>
      <c r="C28" s="3"/>
      <c r="D28" s="16"/>
      <c r="E28" s="3"/>
      <c r="F28" s="16"/>
      <c r="G28" s="3"/>
      <c r="H28" s="16"/>
    </row>
    <row r="29" spans="2:8" ht="17.25" customHeight="1" thickBot="1" x14ac:dyDescent="0.3">
      <c r="B29" s="30" t="s">
        <v>17</v>
      </c>
      <c r="C29" s="3"/>
      <c r="D29" s="31">
        <f>D25+D27</f>
        <v>425.27681000000001</v>
      </c>
      <c r="E29" s="3"/>
      <c r="F29" s="31">
        <f>F25+F27</f>
        <v>1641.65681</v>
      </c>
      <c r="G29" s="3"/>
      <c r="H29" s="31">
        <f>+F29-D29</f>
        <v>1216.3799999999999</v>
      </c>
    </row>
    <row r="30" spans="2:8" ht="17.25" customHeight="1" thickBot="1" x14ac:dyDescent="0.3">
      <c r="C30" s="3"/>
      <c r="E30" s="3"/>
      <c r="G30" s="3"/>
    </row>
    <row r="31" spans="2:8" ht="17.25" customHeight="1" thickBot="1" x14ac:dyDescent="0.3">
      <c r="B31" s="23" t="s">
        <v>22</v>
      </c>
      <c r="C31" s="33"/>
      <c r="D31" s="24">
        <v>-370</v>
      </c>
      <c r="E31" s="34"/>
      <c r="F31" s="24">
        <v>-25</v>
      </c>
      <c r="G31" s="34"/>
      <c r="H31" s="24">
        <f>+F31-D31</f>
        <v>345</v>
      </c>
    </row>
    <row r="32" spans="2:8" ht="16.5" x14ac:dyDescent="0.25">
      <c r="B32" s="27"/>
      <c r="C32" s="2"/>
      <c r="D32" s="16"/>
      <c r="E32" s="3"/>
      <c r="F32" s="16"/>
      <c r="G32" s="3"/>
      <c r="H32" s="16"/>
    </row>
    <row r="33" spans="2:8" ht="16.5" x14ac:dyDescent="0.25">
      <c r="B33" s="27"/>
      <c r="C33" s="27"/>
      <c r="D33" s="27"/>
      <c r="E33" s="27"/>
      <c r="F33" s="27"/>
      <c r="G33" s="27"/>
      <c r="H33" s="27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C35" s="3"/>
      <c r="E35" s="3"/>
      <c r="G35" s="3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6B-0417-42AE-B83A-9CBC20814DC7}">
  <dimension ref="A2:I30"/>
  <sheetViews>
    <sheetView showGridLines="0" zoomScaleNormal="100" workbookViewId="0">
      <pane ySplit="6" topLeftCell="A7" activePane="bottomLeft" state="frozen"/>
      <selection activeCell="D21" sqref="D21"/>
      <selection pane="bottomLeft" activeCell="N18" sqref="N18"/>
    </sheetView>
  </sheetViews>
  <sheetFormatPr defaultColWidth="11.5703125" defaultRowHeight="15" x14ac:dyDescent="0.25"/>
  <cols>
    <col min="1" max="1" width="2.85546875" style="39" customWidth="1"/>
    <col min="2" max="2" width="42.85546875" style="2" customWidth="1"/>
    <col min="3" max="3" width="2.5703125" style="2" customWidth="1"/>
    <col min="4" max="4" width="14.28515625" style="2" customWidth="1"/>
    <col min="5" max="5" width="2.5703125" style="2" customWidth="1"/>
    <col min="6" max="6" width="14.28515625" style="2" customWidth="1"/>
    <col min="7" max="7" width="2.5703125" style="2" customWidth="1"/>
    <col min="8" max="8" width="14.28515625" style="2" customWidth="1"/>
    <col min="9" max="9" width="2.7109375" style="2" customWidth="1"/>
    <col min="10" max="10" width="11.5703125" style="2" customWidth="1"/>
    <col min="11" max="16384" width="11.5703125" style="2"/>
  </cols>
  <sheetData>
    <row r="2" spans="1:9" ht="16.5" x14ac:dyDescent="0.25">
      <c r="B2" s="1" t="s">
        <v>0</v>
      </c>
      <c r="C2" s="3"/>
      <c r="D2" s="3"/>
      <c r="E2" s="3"/>
      <c r="F2" s="3"/>
      <c r="G2" s="3"/>
      <c r="H2" s="3"/>
      <c r="I2" s="3"/>
    </row>
    <row r="3" spans="1:9" ht="16.5" x14ac:dyDescent="0.25">
      <c r="B3" s="1" t="s">
        <v>23</v>
      </c>
      <c r="C3" s="3"/>
      <c r="D3" s="3"/>
      <c r="E3" s="3"/>
      <c r="F3" s="4"/>
      <c r="G3" s="3"/>
      <c r="H3" s="3"/>
      <c r="I3" s="3"/>
    </row>
    <row r="4" spans="1:9" ht="17.25" thickBot="1" x14ac:dyDescent="0.3">
      <c r="B4" s="3"/>
      <c r="C4" s="3"/>
      <c r="D4" s="3"/>
      <c r="E4" s="3"/>
      <c r="F4" s="4"/>
      <c r="G4" s="3"/>
      <c r="H4" s="3"/>
      <c r="I4" s="3"/>
    </row>
    <row r="5" spans="1:9" customFormat="1" ht="30.75" thickBot="1" x14ac:dyDescent="0.3">
      <c r="A5" s="40"/>
      <c r="B5" s="5" t="s">
        <v>1</v>
      </c>
      <c r="C5" s="2"/>
      <c r="D5" s="6" t="s">
        <v>19</v>
      </c>
      <c r="E5" s="2"/>
      <c r="F5" s="6" t="s">
        <v>18</v>
      </c>
      <c r="G5" s="2"/>
      <c r="H5" s="6" t="s">
        <v>20</v>
      </c>
    </row>
    <row r="6" spans="1:9" ht="9" customHeight="1" thickBot="1" x14ac:dyDescent="0.3"/>
    <row r="7" spans="1:9" ht="17.25" customHeight="1" x14ac:dyDescent="0.25">
      <c r="B7" s="7" t="s">
        <v>2</v>
      </c>
      <c r="C7" s="3"/>
      <c r="D7" s="8">
        <v>3855.6423599999998</v>
      </c>
      <c r="E7" s="3"/>
      <c r="F7" s="8">
        <v>6335.2250800000002</v>
      </c>
      <c r="G7" s="3"/>
      <c r="H7" s="8">
        <v>2479.5827200000003</v>
      </c>
      <c r="I7" s="3"/>
    </row>
    <row r="8" spans="1:9" ht="17.25" customHeight="1" x14ac:dyDescent="0.25">
      <c r="B8" s="9" t="s">
        <v>3</v>
      </c>
      <c r="C8" s="3"/>
      <c r="D8" s="10">
        <v>-425.35694000000012</v>
      </c>
      <c r="E8" s="3"/>
      <c r="F8" s="10">
        <v>-288.54809000000023</v>
      </c>
      <c r="G8" s="3"/>
      <c r="H8" s="10">
        <v>136.80884999999989</v>
      </c>
      <c r="I8" s="3"/>
    </row>
    <row r="9" spans="1:9" ht="17.25" customHeight="1" x14ac:dyDescent="0.25">
      <c r="B9" s="11" t="s">
        <v>4</v>
      </c>
      <c r="C9" s="3"/>
      <c r="D9" s="12">
        <v>3430.2854199999997</v>
      </c>
      <c r="E9" s="3"/>
      <c r="F9" s="12">
        <v>6046.6769899999999</v>
      </c>
      <c r="G9" s="3"/>
      <c r="H9" s="12">
        <v>2616.3915700000002</v>
      </c>
      <c r="I9" s="3"/>
    </row>
    <row r="10" spans="1:9" ht="17.25" customHeight="1" x14ac:dyDescent="0.25">
      <c r="B10" s="9" t="s">
        <v>5</v>
      </c>
      <c r="C10" s="3"/>
      <c r="D10" s="10">
        <v>1170.55872</v>
      </c>
      <c r="E10" s="3"/>
      <c r="F10" s="10">
        <v>45.161639999999998</v>
      </c>
      <c r="G10" s="3"/>
      <c r="H10" s="10">
        <v>-1125.39708</v>
      </c>
      <c r="I10" s="3"/>
    </row>
    <row r="11" spans="1:9" ht="17.25" customHeight="1" thickBot="1" x14ac:dyDescent="0.3">
      <c r="B11" s="13" t="s">
        <v>6</v>
      </c>
      <c r="C11" s="3"/>
      <c r="D11" s="14">
        <v>4600.8441399999992</v>
      </c>
      <c r="E11" s="3"/>
      <c r="F11" s="14">
        <v>6091.8386300000002</v>
      </c>
      <c r="G11" s="3"/>
      <c r="H11" s="14">
        <v>1490.994490000001</v>
      </c>
      <c r="I11" s="3"/>
    </row>
    <row r="12" spans="1:9" ht="17.25" customHeight="1" thickBot="1" x14ac:dyDescent="0.3">
      <c r="B12" s="15"/>
      <c r="C12" s="3"/>
      <c r="D12" s="16"/>
      <c r="E12" s="3"/>
      <c r="F12" s="16"/>
      <c r="G12" s="3"/>
      <c r="H12" s="16"/>
      <c r="I12" s="3"/>
    </row>
    <row r="13" spans="1:9" ht="17.25" customHeight="1" x14ac:dyDescent="0.25">
      <c r="B13" s="7" t="s">
        <v>7</v>
      </c>
      <c r="C13" s="3"/>
      <c r="D13" s="8">
        <v>-25.617729999999998</v>
      </c>
      <c r="E13" s="3"/>
      <c r="F13" s="8">
        <v>-24.022580000000001</v>
      </c>
      <c r="G13" s="3"/>
      <c r="H13" s="8">
        <v>1.5951499999999967</v>
      </c>
      <c r="I13" s="3"/>
    </row>
    <row r="14" spans="1:9" ht="17.25" customHeight="1" x14ac:dyDescent="0.25">
      <c r="B14" s="9" t="s">
        <v>8</v>
      </c>
      <c r="C14" s="3"/>
      <c r="D14" s="10">
        <v>-56.965870000000002</v>
      </c>
      <c r="E14" s="3"/>
      <c r="F14" s="10">
        <v>-33.73122</v>
      </c>
      <c r="G14" s="3"/>
      <c r="H14" s="10">
        <v>23.234650000000002</v>
      </c>
      <c r="I14" s="3"/>
    </row>
    <row r="15" spans="1:9" ht="17.25" customHeight="1" x14ac:dyDescent="0.25">
      <c r="B15" s="17" t="s">
        <v>9</v>
      </c>
      <c r="C15" s="3"/>
      <c r="D15" s="18">
        <v>-511.36677000000003</v>
      </c>
      <c r="E15" s="3"/>
      <c r="F15" s="18">
        <v>-615.33335999999997</v>
      </c>
      <c r="G15" s="3"/>
      <c r="H15" s="18">
        <v>-103.96658999999994</v>
      </c>
      <c r="I15" s="3"/>
    </row>
    <row r="16" spans="1:9" ht="17.25" customHeight="1" x14ac:dyDescent="0.25">
      <c r="B16" s="9" t="s">
        <v>10</v>
      </c>
      <c r="C16" s="3"/>
      <c r="D16" s="10">
        <v>-1706.1854699999999</v>
      </c>
      <c r="E16" s="3"/>
      <c r="F16" s="10">
        <v>-792.54730000000006</v>
      </c>
      <c r="G16" s="3"/>
      <c r="H16" s="10">
        <v>913.63816999999983</v>
      </c>
      <c r="I16" s="3"/>
    </row>
    <row r="17" spans="2:9" ht="17.25" customHeight="1" x14ac:dyDescent="0.25">
      <c r="B17" s="17" t="s">
        <v>11</v>
      </c>
      <c r="C17" s="3"/>
      <c r="D17" s="35">
        <v>-1.1371199999999999</v>
      </c>
      <c r="E17" s="3"/>
      <c r="F17" s="35">
        <v>-7.9209999999999989E-2</v>
      </c>
      <c r="G17" s="3"/>
      <c r="H17" s="18">
        <v>1.0579099999999999</v>
      </c>
      <c r="I17" s="3"/>
    </row>
    <row r="18" spans="2:9" ht="17.25" customHeight="1" thickBot="1" x14ac:dyDescent="0.3">
      <c r="B18" s="19" t="s">
        <v>12</v>
      </c>
      <c r="C18" s="3"/>
      <c r="D18" s="20">
        <v>-2301.2729599999998</v>
      </c>
      <c r="E18" s="3"/>
      <c r="F18" s="20">
        <v>-1465.7136700000001</v>
      </c>
      <c r="G18" s="3"/>
      <c r="H18" s="20">
        <v>835.55928999999969</v>
      </c>
      <c r="I18" s="3"/>
    </row>
    <row r="19" spans="2:9" ht="17.25" customHeight="1" thickBot="1" x14ac:dyDescent="0.3">
      <c r="B19" s="21"/>
      <c r="D19" s="22"/>
      <c r="F19" s="22"/>
      <c r="H19" s="22"/>
    </row>
    <row r="20" spans="2:9" s="39" customFormat="1" ht="17.25" customHeight="1" thickBot="1" x14ac:dyDescent="0.3">
      <c r="B20" s="41" t="s">
        <v>13</v>
      </c>
      <c r="C20" s="42"/>
      <c r="D20" s="43">
        <v>2299.5711799999995</v>
      </c>
      <c r="E20" s="42"/>
      <c r="F20" s="43">
        <v>4626.1249600000001</v>
      </c>
      <c r="G20" s="42"/>
      <c r="H20" s="43">
        <v>2326.5537800000006</v>
      </c>
      <c r="I20" s="42"/>
    </row>
    <row r="21" spans="2:9" ht="17.25" customHeight="1" thickBot="1" x14ac:dyDescent="0.3">
      <c r="B21" s="15"/>
      <c r="C21" s="3"/>
      <c r="D21" s="16"/>
      <c r="E21" s="3"/>
      <c r="F21" s="16"/>
      <c r="G21" s="3"/>
      <c r="H21" s="16"/>
      <c r="I21" s="3"/>
    </row>
    <row r="22" spans="2:9" ht="17.25" customHeight="1" thickBot="1" x14ac:dyDescent="0.3">
      <c r="B22" s="25" t="s">
        <v>14</v>
      </c>
      <c r="C22" s="3"/>
      <c r="D22" s="26">
        <v>-228.17645999999999</v>
      </c>
      <c r="E22" s="3"/>
      <c r="F22" s="26">
        <v>-472.66678999999999</v>
      </c>
      <c r="G22" s="3"/>
      <c r="H22" s="26">
        <v>-244.49033</v>
      </c>
      <c r="I22" s="3"/>
    </row>
    <row r="23" spans="2:9" ht="17.25" customHeight="1" thickBot="1" x14ac:dyDescent="0.3">
      <c r="B23" s="27"/>
      <c r="C23" s="3"/>
      <c r="D23" s="16"/>
      <c r="E23" s="3"/>
      <c r="F23" s="16"/>
      <c r="G23" s="3"/>
      <c r="H23" s="16"/>
      <c r="I23" s="3"/>
    </row>
    <row r="24" spans="2:9" customFormat="1" ht="17.25" customHeight="1" thickBot="1" x14ac:dyDescent="0.3">
      <c r="B24" s="28" t="s">
        <v>15</v>
      </c>
      <c r="C24" s="3"/>
      <c r="D24" s="29">
        <v>2071.3947199999993</v>
      </c>
      <c r="E24" s="3"/>
      <c r="F24" s="29">
        <v>4153.4581699999999</v>
      </c>
      <c r="G24" s="3"/>
      <c r="H24" s="29">
        <v>2082.0634500000006</v>
      </c>
    </row>
    <row r="25" spans="2:9" ht="17.25" customHeight="1" thickBot="1" x14ac:dyDescent="0.3">
      <c r="B25" s="27"/>
      <c r="C25" s="3"/>
      <c r="D25" s="16"/>
      <c r="E25" s="3"/>
      <c r="F25" s="16"/>
      <c r="G25" s="3"/>
      <c r="H25" s="16"/>
      <c r="I25" s="3"/>
    </row>
    <row r="26" spans="2:9" ht="17.25" customHeight="1" thickBot="1" x14ac:dyDescent="0.3">
      <c r="B26" s="25" t="s">
        <v>16</v>
      </c>
      <c r="C26" s="36"/>
      <c r="D26" s="26">
        <v>-3.3</v>
      </c>
      <c r="E26" s="37"/>
      <c r="F26" s="26">
        <v>910.93693000000007</v>
      </c>
      <c r="G26" s="37"/>
      <c r="H26" s="26">
        <v>914.23693000000003</v>
      </c>
      <c r="I26" s="38"/>
    </row>
    <row r="27" spans="2:9" ht="17.25" customHeight="1" thickBot="1" x14ac:dyDescent="0.3">
      <c r="B27" s="27"/>
      <c r="C27" s="3"/>
      <c r="D27" s="16"/>
      <c r="E27" s="3"/>
      <c r="F27" s="16"/>
      <c r="G27" s="3"/>
      <c r="H27" s="16"/>
      <c r="I27" s="3"/>
    </row>
    <row r="28" spans="2:9" ht="17.25" customHeight="1" thickBot="1" x14ac:dyDescent="0.3">
      <c r="B28" s="30" t="s">
        <v>17</v>
      </c>
      <c r="C28" s="3"/>
      <c r="D28" s="31">
        <v>2068.0947199999991</v>
      </c>
      <c r="E28" s="3"/>
      <c r="F28" s="31">
        <v>5064.3950999999997</v>
      </c>
      <c r="G28" s="3"/>
      <c r="H28" s="31">
        <v>2996.3003800000006</v>
      </c>
      <c r="I28" s="3"/>
    </row>
    <row r="29" spans="2:9" ht="17.25" customHeight="1" thickBot="1" x14ac:dyDescent="0.3"/>
    <row r="30" spans="2:9" s="40" customFormat="1" ht="17.25" customHeight="1" thickBot="1" x14ac:dyDescent="0.3">
      <c r="B30" s="41" t="s">
        <v>22</v>
      </c>
      <c r="C30" s="44"/>
      <c r="D30" s="43">
        <v>-370</v>
      </c>
      <c r="E30" s="45"/>
      <c r="F30" s="43">
        <v>-36</v>
      </c>
      <c r="G30" s="45"/>
      <c r="H30" s="43">
        <f>+F30-D30</f>
        <v>334</v>
      </c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40BF-1630-41CA-A175-06A161381F9C}">
  <dimension ref="B2:J30"/>
  <sheetViews>
    <sheetView showGridLines="0" zoomScaleNormal="100" workbookViewId="0">
      <pane ySplit="6" topLeftCell="A7" activePane="bottomLeft" state="frozen"/>
      <selection activeCell="D21" sqref="D21"/>
      <selection pane="bottomLeft" activeCell="P21" sqref="P21"/>
    </sheetView>
  </sheetViews>
  <sheetFormatPr defaultColWidth="11.5703125" defaultRowHeight="15" x14ac:dyDescent="0.25"/>
  <cols>
    <col min="1" max="1" width="2.85546875" style="2" customWidth="1"/>
    <col min="2" max="2" width="40.5703125" style="2" customWidth="1"/>
    <col min="3" max="3" width="3" style="2" customWidth="1"/>
    <col min="4" max="4" width="14.28515625" style="2" customWidth="1"/>
    <col min="5" max="5" width="3" style="2" customWidth="1"/>
    <col min="6" max="6" width="14.28515625" style="2" customWidth="1"/>
    <col min="7" max="7" width="3" style="2" customWidth="1"/>
    <col min="8" max="8" width="14.28515625" style="2" customWidth="1"/>
    <col min="9" max="9" width="1.28515625" style="46" customWidth="1"/>
    <col min="11" max="11" width="11.5703125" style="2" customWidth="1"/>
    <col min="12" max="16384" width="11.5703125" style="2"/>
  </cols>
  <sheetData>
    <row r="2" spans="2:9" ht="16.5" x14ac:dyDescent="0.25">
      <c r="B2" s="1" t="s">
        <v>0</v>
      </c>
      <c r="C2" s="3"/>
      <c r="D2" s="3"/>
      <c r="E2" s="3"/>
      <c r="F2" s="3"/>
      <c r="G2" s="3"/>
      <c r="H2" s="3"/>
    </row>
    <row r="3" spans="2:9" ht="16.5" x14ac:dyDescent="0.25">
      <c r="B3" s="1" t="s">
        <v>24</v>
      </c>
      <c r="C3" s="3"/>
      <c r="D3" s="3"/>
      <c r="E3" s="3"/>
      <c r="F3" s="4"/>
      <c r="G3" s="3"/>
      <c r="H3" s="3"/>
    </row>
    <row r="4" spans="2:9" ht="17.25" thickBot="1" x14ac:dyDescent="0.3">
      <c r="B4" s="47"/>
      <c r="C4" s="3"/>
      <c r="D4" s="3"/>
      <c r="E4" s="3"/>
      <c r="F4" s="4"/>
      <c r="G4" s="3"/>
      <c r="H4" s="3"/>
    </row>
    <row r="5" spans="2:9" ht="36" customHeight="1" thickBot="1" x14ac:dyDescent="0.3">
      <c r="B5" s="5" t="s">
        <v>1</v>
      </c>
      <c r="D5" s="6" t="s">
        <v>19</v>
      </c>
      <c r="F5" s="6" t="s">
        <v>18</v>
      </c>
      <c r="H5" s="6" t="s">
        <v>20</v>
      </c>
      <c r="I5" s="48"/>
    </row>
    <row r="6" spans="2:9" ht="9" customHeight="1" thickBot="1" x14ac:dyDescent="0.3"/>
    <row r="7" spans="2:9" ht="17.25" customHeight="1" x14ac:dyDescent="0.25">
      <c r="B7" s="7" t="s">
        <v>2</v>
      </c>
      <c r="C7" s="3"/>
      <c r="D7" s="8">
        <v>7719.0219568595039</v>
      </c>
      <c r="E7" s="3"/>
      <c r="F7" s="8">
        <v>11523.303460000001</v>
      </c>
      <c r="G7" s="3"/>
      <c r="H7" s="8">
        <v>3804.2815031404971</v>
      </c>
      <c r="I7" s="49"/>
    </row>
    <row r="8" spans="2:9" ht="17.25" customHeight="1" x14ac:dyDescent="0.25">
      <c r="B8" s="9" t="s">
        <v>3</v>
      </c>
      <c r="C8" s="3"/>
      <c r="D8" s="10">
        <v>-590.89139</v>
      </c>
      <c r="E8" s="3"/>
      <c r="F8" s="10">
        <v>-1068.6251299999999</v>
      </c>
      <c r="G8" s="3"/>
      <c r="H8" s="10">
        <v>-477.7337399999999</v>
      </c>
      <c r="I8" s="49"/>
    </row>
    <row r="9" spans="2:9" ht="17.25" customHeight="1" x14ac:dyDescent="0.25">
      <c r="B9" s="11" t="s">
        <v>4</v>
      </c>
      <c r="C9" s="3"/>
      <c r="D9" s="12">
        <v>7128.1305668595041</v>
      </c>
      <c r="E9" s="3"/>
      <c r="F9" s="12">
        <v>10454.678330000001</v>
      </c>
      <c r="G9" s="3"/>
      <c r="H9" s="12">
        <v>3326.5477631404965</v>
      </c>
      <c r="I9" s="49"/>
    </row>
    <row r="10" spans="2:9" ht="17.25" customHeight="1" x14ac:dyDescent="0.25">
      <c r="B10" s="9" t="s">
        <v>5</v>
      </c>
      <c r="C10" s="3"/>
      <c r="D10" s="10">
        <v>1450.0865431404959</v>
      </c>
      <c r="E10" s="3"/>
      <c r="F10" s="10">
        <v>53.623150000000003</v>
      </c>
      <c r="G10" s="3"/>
      <c r="H10" s="10">
        <v>-1396.463393140496</v>
      </c>
      <c r="I10" s="49"/>
    </row>
    <row r="11" spans="2:9" ht="17.25" customHeight="1" thickBot="1" x14ac:dyDescent="0.3">
      <c r="B11" s="13" t="s">
        <v>6</v>
      </c>
      <c r="C11" s="3"/>
      <c r="D11" s="14">
        <v>8578.2171099999996</v>
      </c>
      <c r="E11" s="3"/>
      <c r="F11" s="14">
        <v>10508.30148</v>
      </c>
      <c r="G11" s="3"/>
      <c r="H11" s="14">
        <v>1930.0843700000005</v>
      </c>
      <c r="I11" s="3"/>
    </row>
    <row r="12" spans="2:9" ht="17.25" customHeight="1" thickBot="1" x14ac:dyDescent="0.3">
      <c r="B12" s="15"/>
      <c r="C12" s="3"/>
      <c r="D12" s="16"/>
      <c r="E12" s="3"/>
      <c r="F12" s="16"/>
      <c r="G12" s="3"/>
      <c r="H12" s="16"/>
    </row>
    <row r="13" spans="2:9" ht="17.25" customHeight="1" x14ac:dyDescent="0.25">
      <c r="B13" s="7" t="s">
        <v>7</v>
      </c>
      <c r="C13" s="3"/>
      <c r="D13" s="8">
        <v>-39.93092</v>
      </c>
      <c r="E13" s="3"/>
      <c r="F13" s="8">
        <v>-54.540849999999999</v>
      </c>
      <c r="G13" s="3"/>
      <c r="H13" s="8">
        <v>-14.609929999999999</v>
      </c>
    </row>
    <row r="14" spans="2:9" ht="17.25" customHeight="1" x14ac:dyDescent="0.25">
      <c r="B14" s="9" t="s">
        <v>8</v>
      </c>
      <c r="C14" s="3"/>
      <c r="D14" s="10">
        <v>-91.603309999999993</v>
      </c>
      <c r="E14" s="3"/>
      <c r="F14" s="10">
        <v>-56.193820000000002</v>
      </c>
      <c r="G14" s="3"/>
      <c r="H14" s="10">
        <v>35.409489999999991</v>
      </c>
    </row>
    <row r="15" spans="2:9" ht="17.25" customHeight="1" x14ac:dyDescent="0.25">
      <c r="B15" s="17" t="s">
        <v>9</v>
      </c>
      <c r="C15" s="3"/>
      <c r="D15" s="10">
        <v>-769.64310999999998</v>
      </c>
      <c r="E15" s="3"/>
      <c r="F15" s="10">
        <v>-960.35874000000001</v>
      </c>
      <c r="G15" s="3"/>
      <c r="H15" s="18">
        <v>-190.71563000000003</v>
      </c>
    </row>
    <row r="16" spans="2:9" ht="17.25" customHeight="1" x14ac:dyDescent="0.25">
      <c r="B16" s="9" t="s">
        <v>10</v>
      </c>
      <c r="C16" s="3"/>
      <c r="D16" s="10">
        <v>-2944.2329599999998</v>
      </c>
      <c r="E16" s="3"/>
      <c r="F16" s="10">
        <v>-1867.0800400000001</v>
      </c>
      <c r="G16" s="3"/>
      <c r="H16" s="10">
        <v>1077.1529199999998</v>
      </c>
      <c r="I16" s="49"/>
    </row>
    <row r="17" spans="2:10" ht="17.25" customHeight="1" x14ac:dyDescent="0.25">
      <c r="B17" s="17" t="s">
        <v>11</v>
      </c>
      <c r="C17" s="3"/>
      <c r="D17" s="35">
        <v>-1.1371199999999999</v>
      </c>
      <c r="E17" s="3"/>
      <c r="F17" s="35">
        <v>-7.9209999999999989E-2</v>
      </c>
      <c r="G17" s="3"/>
      <c r="H17" s="18">
        <v>1.0579099999999999</v>
      </c>
      <c r="I17" s="49"/>
    </row>
    <row r="18" spans="2:10" ht="17.25" customHeight="1" thickBot="1" x14ac:dyDescent="0.3">
      <c r="B18" s="19" t="s">
        <v>12</v>
      </c>
      <c r="C18" s="3"/>
      <c r="D18" s="20">
        <v>-3846.5474199999994</v>
      </c>
      <c r="E18" s="3"/>
      <c r="F18" s="20">
        <v>-2938.2526600000001</v>
      </c>
      <c r="G18" s="3"/>
      <c r="H18" s="20">
        <v>908.29475999999931</v>
      </c>
      <c r="I18" s="3"/>
    </row>
    <row r="19" spans="2:10" ht="17.25" customHeight="1" thickBot="1" x14ac:dyDescent="0.3">
      <c r="B19" s="21"/>
      <c r="D19" s="22"/>
      <c r="F19" s="22"/>
      <c r="H19" s="22"/>
    </row>
    <row r="20" spans="2:10" s="39" customFormat="1" ht="17.25" customHeight="1" thickBot="1" x14ac:dyDescent="0.3">
      <c r="B20" s="41" t="s">
        <v>13</v>
      </c>
      <c r="C20" s="42"/>
      <c r="D20" s="43">
        <v>4731.6696900000006</v>
      </c>
      <c r="E20" s="42"/>
      <c r="F20" s="43">
        <v>7570.04882</v>
      </c>
      <c r="G20" s="42"/>
      <c r="H20" s="43">
        <v>2838.3791299999993</v>
      </c>
      <c r="I20" s="42"/>
      <c r="J20" s="40"/>
    </row>
    <row r="21" spans="2:10" ht="17.25" customHeight="1" thickBot="1" x14ac:dyDescent="0.3">
      <c r="B21" s="15"/>
      <c r="C21" s="3"/>
      <c r="D21" s="16"/>
      <c r="E21" s="3"/>
      <c r="F21" s="16"/>
      <c r="G21" s="3"/>
      <c r="H21" s="16"/>
    </row>
    <row r="22" spans="2:10" ht="17.25" customHeight="1" thickBot="1" x14ac:dyDescent="0.3">
      <c r="B22" s="25" t="s">
        <v>14</v>
      </c>
      <c r="C22" s="3"/>
      <c r="D22" s="26">
        <v>-342.26469000000003</v>
      </c>
      <c r="E22" s="3"/>
      <c r="F22" s="26">
        <v>-915.55567000000008</v>
      </c>
      <c r="G22" s="3"/>
      <c r="H22" s="26">
        <v>-573.29097999999999</v>
      </c>
      <c r="I22" s="49"/>
    </row>
    <row r="23" spans="2:10" ht="17.25" customHeight="1" thickBot="1" x14ac:dyDescent="0.3">
      <c r="B23" s="27"/>
      <c r="C23" s="3"/>
      <c r="D23" s="16"/>
      <c r="E23" s="3"/>
      <c r="F23" s="16"/>
      <c r="G23" s="3"/>
      <c r="H23" s="16"/>
    </row>
    <row r="24" spans="2:10" customFormat="1" ht="17.25" customHeight="1" thickBot="1" x14ac:dyDescent="0.3">
      <c r="B24" s="28" t="s">
        <v>15</v>
      </c>
      <c r="C24" s="3"/>
      <c r="D24" s="29">
        <v>4389.4050000000007</v>
      </c>
      <c r="E24" s="3"/>
      <c r="F24" s="29">
        <v>6654.4931500000002</v>
      </c>
      <c r="G24" s="3"/>
      <c r="H24" s="29">
        <v>2265.0881499999996</v>
      </c>
    </row>
    <row r="25" spans="2:10" ht="17.25" customHeight="1" thickBot="1" x14ac:dyDescent="0.3">
      <c r="B25" s="27"/>
      <c r="C25" s="3"/>
      <c r="D25" s="16"/>
      <c r="E25" s="3"/>
      <c r="F25" s="16"/>
      <c r="G25" s="3"/>
      <c r="H25" s="16"/>
    </row>
    <row r="26" spans="2:10" ht="17.25" customHeight="1" thickBot="1" x14ac:dyDescent="0.3">
      <c r="B26" s="25" t="s">
        <v>16</v>
      </c>
      <c r="C26" s="36"/>
      <c r="D26" s="26">
        <v>-4.95</v>
      </c>
      <c r="E26" s="37"/>
      <c r="F26" s="26">
        <v>1394.04854</v>
      </c>
      <c r="G26" s="37"/>
      <c r="H26" s="26">
        <v>1398.99854</v>
      </c>
      <c r="I26" s="49"/>
    </row>
    <row r="27" spans="2:10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10" ht="17.25" customHeight="1" thickBot="1" x14ac:dyDescent="0.3">
      <c r="B28" s="30" t="s">
        <v>17</v>
      </c>
      <c r="C28" s="3"/>
      <c r="D28" s="31">
        <v>4384.4550000000008</v>
      </c>
      <c r="E28" s="3"/>
      <c r="F28" s="31">
        <v>8048.54169</v>
      </c>
      <c r="G28" s="3"/>
      <c r="H28" s="31">
        <v>3664.0866899999992</v>
      </c>
      <c r="I28" s="3"/>
    </row>
    <row r="29" spans="2:10" ht="15.75" thickBot="1" x14ac:dyDescent="0.3"/>
    <row r="30" spans="2:10" s="40" customFormat="1" ht="17.25" customHeight="1" thickBot="1" x14ac:dyDescent="0.3">
      <c r="B30" s="41" t="s">
        <v>22</v>
      </c>
      <c r="C30" s="44"/>
      <c r="D30" s="43">
        <v>-370</v>
      </c>
      <c r="E30" s="45"/>
      <c r="F30" s="43">
        <v>-73</v>
      </c>
      <c r="G30" s="45"/>
      <c r="H30" s="43">
        <f>+F30-D30</f>
        <v>297</v>
      </c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E7230-9881-41DF-BD2F-F2C2895360F1}">
  <dimension ref="A2:K31"/>
  <sheetViews>
    <sheetView showGridLines="0" tabSelected="1" zoomScaleNormal="100" workbookViewId="0">
      <pane ySplit="6" topLeftCell="A7" activePane="bottomLeft" state="frozen"/>
      <selection activeCell="D21" sqref="D21"/>
      <selection pane="bottomLeft" activeCell="N30" sqref="N30"/>
    </sheetView>
  </sheetViews>
  <sheetFormatPr defaultColWidth="11.5703125" defaultRowHeight="15" x14ac:dyDescent="0.25"/>
  <cols>
    <col min="1" max="1" width="2.85546875" style="2" customWidth="1"/>
    <col min="2" max="2" width="40.5703125" style="2" customWidth="1"/>
    <col min="3" max="3" width="3" style="2" customWidth="1"/>
    <col min="4" max="4" width="14.28515625" style="2" customWidth="1"/>
    <col min="5" max="5" width="3" style="2" customWidth="1"/>
    <col min="6" max="6" width="14.28515625" style="2" customWidth="1"/>
    <col min="7" max="7" width="3" style="2" customWidth="1"/>
    <col min="8" max="8" width="14.28515625" style="2" customWidth="1"/>
    <col min="9" max="9" width="1.28515625" style="46" customWidth="1"/>
    <col min="11" max="11" width="11.5703125" style="2" customWidth="1"/>
    <col min="12" max="16384" width="11.5703125" style="2"/>
  </cols>
  <sheetData>
    <row r="2" spans="1:11" ht="16.5" x14ac:dyDescent="0.25">
      <c r="B2" s="1" t="s">
        <v>0</v>
      </c>
      <c r="C2" s="3"/>
      <c r="D2" s="3"/>
      <c r="E2" s="3"/>
      <c r="F2" s="3"/>
      <c r="G2" s="3"/>
      <c r="H2" s="3"/>
    </row>
    <row r="3" spans="1:11" ht="16.5" x14ac:dyDescent="0.25">
      <c r="B3" s="1" t="s">
        <v>25</v>
      </c>
      <c r="C3" s="3"/>
      <c r="D3" s="3"/>
      <c r="E3" s="3"/>
      <c r="F3" s="4"/>
      <c r="G3" s="3"/>
      <c r="H3" s="3"/>
    </row>
    <row r="4" spans="1:11" ht="17.25" thickBot="1" x14ac:dyDescent="0.3">
      <c r="B4" s="47"/>
      <c r="C4" s="3"/>
      <c r="D4" s="3"/>
      <c r="E4" s="3"/>
      <c r="F4" s="4"/>
      <c r="G4" s="3"/>
      <c r="H4" s="3"/>
    </row>
    <row r="5" spans="1:11" ht="36" customHeight="1" thickBot="1" x14ac:dyDescent="0.3">
      <c r="B5" s="5" t="s">
        <v>1</v>
      </c>
      <c r="D5" s="6" t="s">
        <v>19</v>
      </c>
      <c r="F5" s="6" t="s">
        <v>18</v>
      </c>
      <c r="H5" s="6" t="s">
        <v>20</v>
      </c>
      <c r="I5" s="48"/>
    </row>
    <row r="6" spans="1:11" ht="9" customHeight="1" thickBot="1" x14ac:dyDescent="0.3"/>
    <row r="7" spans="1:11" ht="17.25" customHeight="1" x14ac:dyDescent="0.25">
      <c r="B7" s="7" t="s">
        <v>2</v>
      </c>
      <c r="C7" s="3"/>
      <c r="D7" s="8">
        <v>8962.6355399999993</v>
      </c>
      <c r="E7" s="3"/>
      <c r="F7" s="8">
        <v>15198.914430000001</v>
      </c>
      <c r="G7" s="3"/>
      <c r="H7" s="8">
        <v>6236.2788900000014</v>
      </c>
      <c r="I7" s="49"/>
    </row>
    <row r="8" spans="1:11" ht="17.25" customHeight="1" x14ac:dyDescent="0.25">
      <c r="B8" s="9" t="s">
        <v>3</v>
      </c>
      <c r="C8" s="3"/>
      <c r="D8" s="10">
        <v>-755.90066999999908</v>
      </c>
      <c r="E8" s="3"/>
      <c r="F8" s="10">
        <v>-1435.8681700000016</v>
      </c>
      <c r="G8" s="3"/>
      <c r="H8" s="10">
        <v>-679.96750000000247</v>
      </c>
      <c r="I8" s="49"/>
    </row>
    <row r="9" spans="1:11" ht="17.25" customHeight="1" x14ac:dyDescent="0.25">
      <c r="B9" s="11" t="s">
        <v>4</v>
      </c>
      <c r="C9" s="3"/>
      <c r="D9" s="12">
        <v>8206.7348700000002</v>
      </c>
      <c r="E9" s="3"/>
      <c r="F9" s="12">
        <v>13763.046259999999</v>
      </c>
      <c r="G9" s="3"/>
      <c r="H9" s="12">
        <v>5556.3113899999989</v>
      </c>
      <c r="I9" s="49"/>
    </row>
    <row r="10" spans="1:11" customFormat="1" ht="17.25" customHeight="1" x14ac:dyDescent="0.25">
      <c r="A10" s="2"/>
      <c r="B10" s="9" t="s">
        <v>5</v>
      </c>
      <c r="C10" s="3"/>
      <c r="D10" s="10">
        <v>3155.31792</v>
      </c>
      <c r="E10" s="3"/>
      <c r="F10" s="10">
        <v>57.710470000000001</v>
      </c>
      <c r="G10" s="3"/>
      <c r="H10" s="10">
        <v>-3097.60745</v>
      </c>
      <c r="I10" s="49"/>
      <c r="K10" s="2"/>
    </row>
    <row r="11" spans="1:11" customFormat="1" ht="17.25" customHeight="1" x14ac:dyDescent="0.25">
      <c r="A11" s="2"/>
      <c r="B11" s="17" t="s">
        <v>26</v>
      </c>
      <c r="C11" s="3"/>
      <c r="D11" s="18">
        <v>0</v>
      </c>
      <c r="E11" s="3"/>
      <c r="F11" s="18">
        <v>2133.0259000000001</v>
      </c>
      <c r="G11" s="3"/>
      <c r="H11" s="18">
        <v>2133.0259000000001</v>
      </c>
      <c r="I11" s="49"/>
      <c r="K11" s="2"/>
    </row>
    <row r="12" spans="1:11" customFormat="1" ht="17.25" customHeight="1" thickBot="1" x14ac:dyDescent="0.3">
      <c r="A12" s="2"/>
      <c r="B12" s="13" t="s">
        <v>6</v>
      </c>
      <c r="C12" s="3"/>
      <c r="D12" s="14">
        <v>11362.05279</v>
      </c>
      <c r="E12" s="3"/>
      <c r="F12" s="14">
        <v>15953.78263</v>
      </c>
      <c r="G12" s="3"/>
      <c r="H12" s="14">
        <v>4591.72984</v>
      </c>
      <c r="I12" s="3"/>
      <c r="K12" s="2"/>
    </row>
    <row r="13" spans="1:11" customFormat="1" ht="17.25" customHeight="1" thickBot="1" x14ac:dyDescent="0.3">
      <c r="A13" s="2"/>
      <c r="B13" s="15"/>
      <c r="C13" s="3"/>
      <c r="D13" s="16"/>
      <c r="E13" s="3"/>
      <c r="F13" s="16"/>
      <c r="G13" s="3"/>
      <c r="H13" s="16"/>
      <c r="I13" s="46"/>
      <c r="K13" s="2"/>
    </row>
    <row r="14" spans="1:11" customFormat="1" ht="17.25" customHeight="1" x14ac:dyDescent="0.25">
      <c r="A14" s="2"/>
      <c r="B14" s="7" t="s">
        <v>7</v>
      </c>
      <c r="C14" s="3"/>
      <c r="D14" s="8">
        <v>-52.775019999999998</v>
      </c>
      <c r="E14" s="3"/>
      <c r="F14" s="8">
        <v>-74.654960000000003</v>
      </c>
      <c r="G14" s="3"/>
      <c r="H14" s="8">
        <v>-21.879940000000005</v>
      </c>
      <c r="I14" s="46"/>
      <c r="K14" s="2"/>
    </row>
    <row r="15" spans="1:11" customFormat="1" ht="17.25" customHeight="1" x14ac:dyDescent="0.25">
      <c r="A15" s="2"/>
      <c r="B15" s="9" t="s">
        <v>8</v>
      </c>
      <c r="C15" s="3"/>
      <c r="D15" s="10">
        <v>-120.64083000000001</v>
      </c>
      <c r="E15" s="3"/>
      <c r="F15" s="10">
        <v>-75.372309999999999</v>
      </c>
      <c r="G15" s="3"/>
      <c r="H15" s="10">
        <v>45.268520000000009</v>
      </c>
      <c r="I15" s="46"/>
      <c r="K15" s="2"/>
    </row>
    <row r="16" spans="1:11" customFormat="1" ht="17.25" customHeight="1" x14ac:dyDescent="0.25">
      <c r="A16" s="2"/>
      <c r="B16" s="17" t="s">
        <v>9</v>
      </c>
      <c r="C16" s="3"/>
      <c r="D16" s="10">
        <v>-1005.21565</v>
      </c>
      <c r="E16" s="3"/>
      <c r="F16" s="10">
        <v>-1248.37743</v>
      </c>
      <c r="G16" s="3"/>
      <c r="H16" s="18">
        <v>-243.16178000000002</v>
      </c>
      <c r="I16" s="46"/>
      <c r="K16" s="2"/>
    </row>
    <row r="17" spans="1:11" customFormat="1" ht="17.25" customHeight="1" x14ac:dyDescent="0.25">
      <c r="A17" s="2"/>
      <c r="B17" s="9" t="s">
        <v>10</v>
      </c>
      <c r="C17" s="3"/>
      <c r="D17" s="10">
        <v>-4183.0400600000003</v>
      </c>
      <c r="E17" s="3"/>
      <c r="F17" s="10">
        <v>-3664.5213100000001</v>
      </c>
      <c r="G17" s="3"/>
      <c r="H17" s="10">
        <v>518.51875000000018</v>
      </c>
      <c r="I17" s="49"/>
      <c r="K17" s="2"/>
    </row>
    <row r="18" spans="1:11" ht="17.25" customHeight="1" x14ac:dyDescent="0.25">
      <c r="B18" s="17" t="s">
        <v>11</v>
      </c>
      <c r="C18" s="3"/>
      <c r="D18" s="35">
        <v>-21.291550000000001</v>
      </c>
      <c r="E18" s="3"/>
      <c r="F18" s="35">
        <v>-537.22020000000009</v>
      </c>
      <c r="G18" s="3"/>
      <c r="H18" s="18">
        <v>-515.92865000000006</v>
      </c>
      <c r="I18" s="49"/>
    </row>
    <row r="19" spans="1:11" ht="17.25" customHeight="1" thickBot="1" x14ac:dyDescent="0.3">
      <c r="B19" s="19" t="s">
        <v>12</v>
      </c>
      <c r="C19" s="3"/>
      <c r="D19" s="20">
        <v>-5382.9631100000006</v>
      </c>
      <c r="E19" s="3"/>
      <c r="F19" s="20">
        <v>-5600.1462099999999</v>
      </c>
      <c r="G19" s="3"/>
      <c r="H19" s="20">
        <v>-217.183099999999</v>
      </c>
      <c r="I19" s="3"/>
    </row>
    <row r="20" spans="1:11" ht="17.25" customHeight="1" thickBot="1" x14ac:dyDescent="0.3">
      <c r="B20" s="21"/>
      <c r="D20" s="22"/>
      <c r="F20" s="22"/>
      <c r="H20" s="22"/>
    </row>
    <row r="21" spans="1:11" s="39" customFormat="1" ht="17.25" customHeight="1" thickBot="1" x14ac:dyDescent="0.3">
      <c r="B21" s="41" t="s">
        <v>13</v>
      </c>
      <c r="C21" s="42"/>
      <c r="D21" s="43">
        <v>5979.0896799999991</v>
      </c>
      <c r="E21" s="42"/>
      <c r="F21" s="43">
        <v>10353.636419999999</v>
      </c>
      <c r="G21" s="42"/>
      <c r="H21" s="43">
        <v>4374.5467399999998</v>
      </c>
      <c r="I21" s="42"/>
      <c r="J21" s="40"/>
    </row>
    <row r="22" spans="1:11" ht="17.25" customHeight="1" thickBot="1" x14ac:dyDescent="0.3">
      <c r="B22" s="15"/>
      <c r="C22" s="3"/>
      <c r="D22" s="16"/>
      <c r="E22" s="3"/>
      <c r="F22" s="16"/>
      <c r="G22" s="3"/>
      <c r="H22" s="16"/>
    </row>
    <row r="23" spans="1:11" ht="17.25" customHeight="1" thickBot="1" x14ac:dyDescent="0.3">
      <c r="B23" s="25" t="s">
        <v>14</v>
      </c>
      <c r="C23" s="3"/>
      <c r="D23" s="26">
        <v>-456.35296999999997</v>
      </c>
      <c r="E23" s="3"/>
      <c r="F23" s="26">
        <v>-683.13760000000013</v>
      </c>
      <c r="G23" s="3"/>
      <c r="H23" s="26">
        <v>-573.29097999999999</v>
      </c>
      <c r="I23" s="49"/>
    </row>
    <row r="24" spans="1:11" ht="17.25" customHeight="1" thickBot="1" x14ac:dyDescent="0.3">
      <c r="B24" s="27"/>
      <c r="C24" s="3"/>
      <c r="D24" s="16"/>
      <c r="E24" s="3"/>
      <c r="F24" s="16"/>
      <c r="G24" s="3"/>
      <c r="H24" s="16"/>
    </row>
    <row r="25" spans="1:11" customFormat="1" ht="17.25" customHeight="1" thickBot="1" x14ac:dyDescent="0.3">
      <c r="B25" s="28" t="s">
        <v>15</v>
      </c>
      <c r="C25" s="3"/>
      <c r="D25" s="29">
        <v>5522.7367099999992</v>
      </c>
      <c r="E25" s="3"/>
      <c r="F25" s="29">
        <v>9670.4988199999989</v>
      </c>
      <c r="G25" s="3"/>
      <c r="H25" s="29">
        <v>2265.0881499999996</v>
      </c>
    </row>
    <row r="26" spans="1:11" ht="17.25" customHeight="1" thickBot="1" x14ac:dyDescent="0.3">
      <c r="B26" s="27"/>
      <c r="C26" s="3"/>
      <c r="D26" s="16"/>
      <c r="E26" s="3"/>
      <c r="F26" s="16"/>
      <c r="G26" s="3"/>
      <c r="H26" s="16"/>
    </row>
    <row r="27" spans="1:11" ht="17.25" customHeight="1" thickBot="1" x14ac:dyDescent="0.3">
      <c r="B27" s="25" t="s">
        <v>16</v>
      </c>
      <c r="C27" s="36"/>
      <c r="D27" s="26">
        <v>-6.6</v>
      </c>
      <c r="E27" s="37"/>
      <c r="F27" s="26">
        <v>1932.1881799999999</v>
      </c>
      <c r="G27" s="37"/>
      <c r="H27" s="26">
        <v>1398.99854</v>
      </c>
      <c r="I27" s="49"/>
    </row>
    <row r="28" spans="1:11" ht="17.25" customHeight="1" thickBot="1" x14ac:dyDescent="0.3">
      <c r="B28" s="27"/>
      <c r="C28" s="3"/>
      <c r="D28" s="16"/>
      <c r="E28" s="3"/>
      <c r="F28" s="16"/>
      <c r="G28" s="3"/>
      <c r="H28" s="16"/>
    </row>
    <row r="29" spans="1:11" ht="17.25" customHeight="1" thickBot="1" x14ac:dyDescent="0.3">
      <c r="B29" s="30" t="s">
        <v>17</v>
      </c>
      <c r="C29" s="3"/>
      <c r="D29" s="31">
        <v>5516.1367099999989</v>
      </c>
      <c r="E29" s="3"/>
      <c r="F29" s="31">
        <v>11602.686999999998</v>
      </c>
      <c r="G29" s="3"/>
      <c r="H29" s="31">
        <v>3664.0866899999992</v>
      </c>
      <c r="I29" s="3"/>
    </row>
    <row r="30" spans="1:11" ht="15.75" thickBot="1" x14ac:dyDescent="0.3"/>
    <row r="31" spans="1:11" s="40" customFormat="1" ht="17.25" customHeight="1" thickBot="1" x14ac:dyDescent="0.3">
      <c r="B31" s="41" t="s">
        <v>22</v>
      </c>
      <c r="C31" s="44"/>
      <c r="D31" s="43">
        <v>-9559</v>
      </c>
      <c r="E31" s="45"/>
      <c r="F31" s="43">
        <v>-8680</v>
      </c>
      <c r="G31" s="45"/>
      <c r="H31" s="43">
        <f>F31-D31</f>
        <v>879</v>
      </c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D1A22E-C98E-4B41-814D-64D652A12352}">
  <ds:schemaRefs>
    <ds:schemaRef ds:uri="http://schemas.openxmlformats.org/package/2006/metadata/core-properties"/>
    <ds:schemaRef ds:uri="ba4a8b2d-f9e9-4760-b2dc-1913ef99576b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c80126cf-c5bd-40ad-b8c8-edef20e56b02"/>
    <ds:schemaRef ds:uri="163d10ad-755f-44cb-b101-7978cf7c92e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91B13C-CE4B-40CF-AA05-A634DE90B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07E9D-9C17-4011-8DC8-1302F4D92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'2T'!Àrea_d'impressió</vt:lpstr>
      <vt:lpstr>'3T'!Àrea_d'impressió</vt:lpstr>
      <vt:lpstr>'4T'!Àrea_d'impressió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2022-10-21T08:08:39Z</dcterms:created>
  <dcterms:modified xsi:type="dcterms:W3CDTF">2024-04-15T11:03:25Z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