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3"/>
  <workbookPr filterPrivacy="1" defaultThemeVersion="124226"/>
  <xr:revisionPtr revIDLastSave="0" documentId="8_{3E81C09D-24DA-6646-AAA6-9410183D4984}" xr6:coauthVersionLast="45" xr6:coauthVersionMax="45" xr10:uidLastSave="{00000000-0000-0000-0000-000000000000}"/>
  <bookViews>
    <workbookView xWindow="0" yWindow="460" windowWidth="38400" windowHeight="19580" activeTab="1" xr2:uid="{00000000-000D-0000-FFFF-FFFF00000000}"/>
  </bookViews>
  <sheets>
    <sheet name="FMB" sheetId="4" r:id="rId1"/>
    <sheet name="TB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4" l="1"/>
  <c r="B25" i="4"/>
  <c r="D17" i="4"/>
  <c r="B17" i="4"/>
  <c r="D22" i="2"/>
  <c r="D25" i="2" s="1"/>
  <c r="D17" i="2"/>
  <c r="B22" i="2"/>
  <c r="B25" i="2" s="1"/>
  <c r="B17" i="2"/>
  <c r="B27" i="2" l="1"/>
  <c r="D27" i="4"/>
  <c r="B27" i="4"/>
  <c r="D27" i="2"/>
</calcChain>
</file>

<file path=xl/sharedStrings.xml><?xml version="1.0" encoding="utf-8"?>
<sst xmlns="http://schemas.openxmlformats.org/spreadsheetml/2006/main" count="32" uniqueCount="15">
  <si>
    <t>A LLARG TERMINI</t>
  </si>
  <si>
    <t>A CURT TERMINI</t>
  </si>
  <si>
    <t>Crèdits</t>
  </si>
  <si>
    <t>Leasing</t>
  </si>
  <si>
    <t>Derivats</t>
  </si>
  <si>
    <t xml:space="preserve">Crèdits </t>
  </si>
  <si>
    <t xml:space="preserve">                      Transports  de Barcelona, SA</t>
  </si>
  <si>
    <t>Any 2018</t>
  </si>
  <si>
    <t>Any 2019</t>
  </si>
  <si>
    <t>Suma curt termini</t>
  </si>
  <si>
    <t>TOTAL ENDEUTAMENT</t>
  </si>
  <si>
    <t xml:space="preserve"> ENDEUTAMENT FINANCER</t>
  </si>
  <si>
    <t>Suma llarg termini</t>
  </si>
  <si>
    <t xml:space="preserve">                     Ferrocarril Metropolità  de Barcelona, SA</t>
  </si>
  <si>
    <t xml:space="preserve"> Febrer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</si>
</sst>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00000"/>
  </numFmts>
  <fonts count="1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Arial"/>
      <family val="2"/>
    </font>
    <font>
      <b/>
      <i/>
      <sz val="16"/>
      <name val="Roman 10cpi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/>
  </cellStyleXfs>
  <cellXfs count="19">
    <xf numFmtId="0" fontId="0" fillId="0" borderId="0" xfId="0"/>
    <xf numFmtId="0" fontId="2" fillId="0" borderId="0" xfId="0" applyFont="1"/>
    <xf numFmtId="4" fontId="4" fillId="0" borderId="0" xfId="0" applyNumberFormat="1" applyFont="1"/>
    <xf numFmtId="0" fontId="5" fillId="0" borderId="0" xfId="0" applyFont="1"/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4" fontId="9" fillId="0" borderId="0" xfId="0" applyNumberFormat="1" applyFont="1"/>
    <xf numFmtId="165" fontId="6" fillId="0" borderId="0" xfId="0" applyNumberFormat="1" applyFont="1"/>
    <xf numFmtId="0" fontId="7" fillId="2" borderId="0" xfId="0" applyFont="1" applyFill="1" applyBorder="1" applyAlignment="1">
      <alignment horizontal="right"/>
    </xf>
    <xf numFmtId="0" fontId="10" fillId="2" borderId="0" xfId="0" applyFont="1" applyFill="1" applyAlignment="1">
      <alignment horizontal="centerContinuous"/>
    </xf>
    <xf numFmtId="0" fontId="11" fillId="2" borderId="0" xfId="0" applyFont="1" applyFill="1" applyAlignment="1">
      <alignment horizontal="centerContinuous"/>
    </xf>
    <xf numFmtId="0" fontId="7" fillId="0" borderId="0" xfId="0" applyFont="1" applyBorder="1" applyAlignment="1">
      <alignment horizontal="justify"/>
    </xf>
    <xf numFmtId="4" fontId="7" fillId="2" borderId="0" xfId="0" applyNumberFormat="1" applyFont="1" applyFill="1" applyBorder="1"/>
    <xf numFmtId="0" fontId="7" fillId="0" borderId="0" xfId="0" applyFont="1" applyBorder="1" applyAlignment="1">
      <alignment horizontal="left"/>
    </xf>
    <xf numFmtId="0" fontId="7" fillId="2" borderId="0" xfId="0" applyFont="1" applyFill="1" applyBorder="1"/>
    <xf numFmtId="0" fontId="7" fillId="0" borderId="0" xfId="0" applyFont="1"/>
    <xf numFmtId="0" fontId="1" fillId="0" borderId="0" xfId="0" applyFont="1" applyAlignment="1">
      <alignment horizontal="right"/>
    </xf>
  </cellXfs>
  <cellStyles count="2">
    <cellStyle name="cabecera" xfId="1" xr:uid="{00000000-0005-0000-0000-000000000000}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0</xdr:rowOff>
    </xdr:from>
    <xdr:to>
      <xdr:col>0</xdr:col>
      <xdr:colOff>1235710</xdr:colOff>
      <xdr:row>2</xdr:row>
      <xdr:rowOff>85725</xdr:rowOff>
    </xdr:to>
    <xdr:pic>
      <xdr:nvPicPr>
        <xdr:cNvPr id="2" name="1 Imagen" descr="C:\Users\ut11213\AppData\Local\Microsoft\Windows\Temporary Internet Files\Content.Outlook\RMDZVL7I\logo def  2015 (2)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0"/>
          <a:ext cx="1144270" cy="464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0</xdr:rowOff>
    </xdr:from>
    <xdr:to>
      <xdr:col>0</xdr:col>
      <xdr:colOff>1235710</xdr:colOff>
      <xdr:row>2</xdr:row>
      <xdr:rowOff>85725</xdr:rowOff>
    </xdr:to>
    <xdr:pic>
      <xdr:nvPicPr>
        <xdr:cNvPr id="2" name="1 Imagen" descr="C:\Users\ut11213\AppData\Local\Microsoft\Windows\Temporary Internet Files\Content.Outlook\RMDZVL7I\logo def  2015 (2)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0"/>
          <a:ext cx="1144270" cy="464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0"/>
  <sheetViews>
    <sheetView workbookViewId="0">
      <selection activeCell="D2" sqref="D2"/>
    </sheetView>
  </sheetViews>
  <sheetFormatPr baseColWidth="10" defaultColWidth="9.1640625" defaultRowHeight="15"/>
  <cols>
    <col min="1" max="1" width="39.5" customWidth="1"/>
    <col min="2" max="2" width="17.33203125" bestFit="1" customWidth="1"/>
    <col min="3" max="3" width="3.6640625" customWidth="1"/>
    <col min="4" max="4" width="17.33203125" bestFit="1" customWidth="1"/>
    <col min="7" max="7" width="21.6640625" customWidth="1"/>
  </cols>
  <sheetData>
    <row r="2" spans="1:7" ht="16">
      <c r="D2" s="18" t="s">
        <v>14</v>
      </c>
    </row>
    <row r="3" spans="1:7" ht="16">
      <c r="A3" s="17" t="s">
        <v>13</v>
      </c>
    </row>
    <row r="5" spans="1:7" s="3" customFormat="1" ht="16"/>
    <row r="6" spans="1:7" s="3" customFormat="1" ht="16"/>
    <row r="7" spans="1:7" s="3" customFormat="1" ht="21">
      <c r="A7" s="12" t="s">
        <v>11</v>
      </c>
      <c r="B7" s="11"/>
      <c r="C7" s="11"/>
      <c r="D7" s="11"/>
    </row>
    <row r="8" spans="1:7" s="3" customFormat="1" ht="10.25" customHeight="1"/>
    <row r="9" spans="1:7" s="3" customFormat="1" ht="16">
      <c r="A9" s="4"/>
      <c r="B9" s="10" t="s">
        <v>8</v>
      </c>
      <c r="C9" s="5"/>
      <c r="D9" s="10" t="s">
        <v>7</v>
      </c>
    </row>
    <row r="10" spans="1:7" s="3" customFormat="1" ht="16">
      <c r="A10" s="6"/>
      <c r="B10" s="6"/>
      <c r="C10" s="6"/>
      <c r="D10" s="6"/>
    </row>
    <row r="11" spans="1:7" s="3" customFormat="1" ht="16">
      <c r="A11" s="7" t="s">
        <v>0</v>
      </c>
      <c r="B11" s="6"/>
      <c r="C11" s="6"/>
      <c r="D11" s="6"/>
    </row>
    <row r="12" spans="1:7" s="3" customFormat="1" ht="10.25" customHeight="1">
      <c r="A12" s="7"/>
      <c r="B12" s="6"/>
      <c r="C12" s="6"/>
      <c r="D12" s="6"/>
    </row>
    <row r="13" spans="1:7" s="3" customFormat="1" ht="16">
      <c r="A13" s="6" t="s">
        <v>2</v>
      </c>
      <c r="B13" s="8">
        <v>387216624.98000002</v>
      </c>
      <c r="C13" s="8"/>
      <c r="D13" s="8">
        <v>398537042.27999997</v>
      </c>
      <c r="G13" s="2"/>
    </row>
    <row r="14" spans="1:7" s="3" customFormat="1" ht="16">
      <c r="A14" s="6" t="s">
        <v>3</v>
      </c>
      <c r="B14" s="8">
        <v>71798026.219999999</v>
      </c>
      <c r="C14" s="8"/>
      <c r="D14" s="8">
        <v>62523768.689999998</v>
      </c>
      <c r="G14" s="1"/>
    </row>
    <row r="15" spans="1:7" s="3" customFormat="1" ht="16">
      <c r="A15" s="6" t="s">
        <v>4</v>
      </c>
      <c r="B15" s="8">
        <v>40727663.420000002</v>
      </c>
      <c r="C15" s="8"/>
      <c r="D15" s="8">
        <v>28673391.809999999</v>
      </c>
      <c r="G15" s="2"/>
    </row>
    <row r="16" spans="1:7" s="3" customFormat="1" ht="10.25" customHeight="1">
      <c r="A16" s="6"/>
      <c r="B16" s="6"/>
      <c r="C16" s="6"/>
      <c r="D16" s="6"/>
      <c r="G16" s="1"/>
    </row>
    <row r="17" spans="1:7" s="3" customFormat="1" ht="17">
      <c r="A17" s="13" t="s">
        <v>12</v>
      </c>
      <c r="B17" s="14">
        <f>SUM(B13:B16)</f>
        <v>499742314.62000006</v>
      </c>
      <c r="C17" s="14"/>
      <c r="D17" s="14">
        <f>SUM(D13:D16)</f>
        <v>489734202.77999997</v>
      </c>
      <c r="G17" s="2"/>
    </row>
    <row r="18" spans="1:7" s="3" customFormat="1" ht="16">
      <c r="A18" s="6"/>
      <c r="B18" s="6"/>
      <c r="C18" s="6"/>
      <c r="D18" s="6"/>
    </row>
    <row r="19" spans="1:7" s="3" customFormat="1" ht="16">
      <c r="A19" s="7" t="s">
        <v>1</v>
      </c>
      <c r="B19" s="9"/>
      <c r="C19" s="9"/>
      <c r="D19" s="9"/>
    </row>
    <row r="20" spans="1:7" s="3" customFormat="1" ht="10.25" customHeight="1">
      <c r="A20" s="6"/>
      <c r="B20" s="6"/>
      <c r="C20" s="6"/>
      <c r="D20" s="6"/>
    </row>
    <row r="21" spans="1:7" s="3" customFormat="1" ht="16">
      <c r="A21" s="6" t="s">
        <v>5</v>
      </c>
      <c r="B21" s="8">
        <v>24812029.699999999</v>
      </c>
      <c r="C21" s="8"/>
      <c r="D21" s="8">
        <v>25426322.510000002</v>
      </c>
      <c r="G21" s="2"/>
    </row>
    <row r="22" spans="1:7" s="3" customFormat="1" ht="16">
      <c r="A22" s="6" t="s">
        <v>3</v>
      </c>
      <c r="B22" s="8">
        <v>11817668.09</v>
      </c>
      <c r="C22" s="8"/>
      <c r="D22" s="8">
        <v>8358263.2000000002</v>
      </c>
      <c r="G22" s="2"/>
    </row>
    <row r="23" spans="1:7" s="3" customFormat="1" ht="16">
      <c r="A23" s="6" t="s">
        <v>4</v>
      </c>
      <c r="B23" s="8">
        <v>8593881.1699999999</v>
      </c>
      <c r="C23" s="8"/>
      <c r="D23" s="8">
        <v>8669333.5449999999</v>
      </c>
      <c r="G23" s="2"/>
    </row>
    <row r="24" spans="1:7" s="3" customFormat="1" ht="10.25" customHeight="1">
      <c r="A24" s="6"/>
      <c r="B24" s="6"/>
      <c r="C24" s="6"/>
      <c r="D24" s="6"/>
      <c r="G24" s="2"/>
    </row>
    <row r="25" spans="1:7" s="3" customFormat="1" ht="16">
      <c r="A25" s="15" t="s">
        <v>9</v>
      </c>
      <c r="B25" s="14">
        <f>SUM(B21:B24)</f>
        <v>45223578.960000001</v>
      </c>
      <c r="C25" s="14"/>
      <c r="D25" s="14">
        <f>SUM(D21:D24)</f>
        <v>42453919.255000003</v>
      </c>
      <c r="G25" s="2"/>
    </row>
    <row r="26" spans="1:7" s="3" customFormat="1" ht="16">
      <c r="A26" s="6"/>
      <c r="B26" s="6"/>
      <c r="C26" s="6"/>
      <c r="D26" s="6"/>
    </row>
    <row r="27" spans="1:7" s="3" customFormat="1" ht="16">
      <c r="A27" s="16" t="s">
        <v>10</v>
      </c>
      <c r="B27" s="14">
        <f>+B25+B17</f>
        <v>544965893.58000004</v>
      </c>
      <c r="C27" s="14"/>
      <c r="D27" s="14">
        <f>+D25+D17</f>
        <v>532188122.03499997</v>
      </c>
    </row>
    <row r="28" spans="1:7" s="3" customFormat="1" ht="16"/>
    <row r="29" spans="1:7" s="3" customFormat="1" ht="16"/>
    <row r="30" spans="1:7" s="3" customFormat="1" ht="16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30"/>
  <sheetViews>
    <sheetView tabSelected="1" workbookViewId="0">
      <selection activeCell="M24" sqref="M24"/>
    </sheetView>
  </sheetViews>
  <sheetFormatPr baseColWidth="10" defaultColWidth="9.1640625" defaultRowHeight="15"/>
  <cols>
    <col min="1" max="1" width="39.5" customWidth="1"/>
    <col min="2" max="2" width="21.33203125" customWidth="1"/>
    <col min="3" max="3" width="3.6640625" customWidth="1"/>
    <col min="4" max="4" width="22.6640625" customWidth="1"/>
  </cols>
  <sheetData>
    <row r="2" spans="1:4" ht="16">
      <c r="D2" s="18" t="s">
        <v>14</v>
      </c>
    </row>
    <row r="3" spans="1:4" ht="16">
      <c r="A3" s="17" t="s">
        <v>6</v>
      </c>
    </row>
    <row r="5" spans="1:4" s="3" customFormat="1" ht="16"/>
    <row r="6" spans="1:4" s="3" customFormat="1" ht="16"/>
    <row r="7" spans="1:4" s="3" customFormat="1" ht="21">
      <c r="A7" s="12" t="s">
        <v>11</v>
      </c>
      <c r="B7" s="11"/>
      <c r="C7" s="11"/>
      <c r="D7" s="11"/>
    </row>
    <row r="8" spans="1:4" s="3" customFormat="1" ht="10.25" customHeight="1"/>
    <row r="9" spans="1:4" s="3" customFormat="1" ht="16">
      <c r="A9" s="4"/>
      <c r="B9" s="10" t="s">
        <v>8</v>
      </c>
      <c r="C9" s="5"/>
      <c r="D9" s="10" t="s">
        <v>7</v>
      </c>
    </row>
    <row r="10" spans="1:4" s="3" customFormat="1" ht="16">
      <c r="A10" s="6"/>
      <c r="B10" s="6"/>
      <c r="C10" s="6"/>
      <c r="D10" s="6"/>
    </row>
    <row r="11" spans="1:4" s="3" customFormat="1" ht="16">
      <c r="A11" s="7" t="s">
        <v>0</v>
      </c>
      <c r="B11" s="6"/>
      <c r="C11" s="6"/>
      <c r="D11" s="6"/>
    </row>
    <row r="12" spans="1:4" s="3" customFormat="1" ht="10.25" customHeight="1">
      <c r="A12" s="7"/>
      <c r="B12" s="6"/>
      <c r="C12" s="6"/>
      <c r="D12" s="6"/>
    </row>
    <row r="13" spans="1:4" s="3" customFormat="1" ht="16">
      <c r="A13" s="6" t="s">
        <v>2</v>
      </c>
      <c r="B13" s="8">
        <v>0</v>
      </c>
      <c r="C13" s="8"/>
      <c r="D13" s="8">
        <v>0</v>
      </c>
    </row>
    <row r="14" spans="1:4" s="3" customFormat="1" ht="16">
      <c r="A14" s="6" t="s">
        <v>3</v>
      </c>
      <c r="B14" s="8">
        <v>109284755.5</v>
      </c>
      <c r="C14" s="8"/>
      <c r="D14" s="8">
        <v>109833172.67</v>
      </c>
    </row>
    <row r="15" spans="1:4" s="3" customFormat="1" ht="16">
      <c r="A15" s="6" t="s">
        <v>4</v>
      </c>
      <c r="B15" s="8">
        <v>0</v>
      </c>
      <c r="C15" s="8"/>
      <c r="D15" s="8">
        <v>0</v>
      </c>
    </row>
    <row r="16" spans="1:4" s="3" customFormat="1" ht="10.25" customHeight="1">
      <c r="A16" s="6"/>
      <c r="B16" s="6"/>
      <c r="C16" s="6"/>
      <c r="D16" s="6"/>
    </row>
    <row r="17" spans="1:4" s="3" customFormat="1" ht="17">
      <c r="A17" s="13" t="s">
        <v>12</v>
      </c>
      <c r="B17" s="14">
        <f>SUM(B13:B16)</f>
        <v>109284755.5</v>
      </c>
      <c r="C17" s="14"/>
      <c r="D17" s="14">
        <f>SUM(D13:D16)</f>
        <v>109833172.67</v>
      </c>
    </row>
    <row r="18" spans="1:4" s="3" customFormat="1" ht="16">
      <c r="A18" s="6"/>
      <c r="B18" s="6"/>
      <c r="C18" s="6"/>
      <c r="D18" s="6"/>
    </row>
    <row r="19" spans="1:4" s="3" customFormat="1" ht="16">
      <c r="A19" s="7" t="s">
        <v>1</v>
      </c>
      <c r="B19" s="9"/>
      <c r="C19" s="9"/>
      <c r="D19" s="9"/>
    </row>
    <row r="20" spans="1:4" s="3" customFormat="1" ht="10.25" customHeight="1">
      <c r="A20" s="6"/>
      <c r="B20" s="6"/>
      <c r="C20" s="6"/>
      <c r="D20" s="6"/>
    </row>
    <row r="21" spans="1:4" s="3" customFormat="1" ht="16">
      <c r="A21" s="6" t="s">
        <v>5</v>
      </c>
      <c r="B21" s="8">
        <v>0</v>
      </c>
      <c r="C21" s="8"/>
      <c r="D21" s="8">
        <v>23.13</v>
      </c>
    </row>
    <row r="22" spans="1:4" s="3" customFormat="1" ht="16">
      <c r="A22" s="6" t="s">
        <v>3</v>
      </c>
      <c r="B22" s="8">
        <f>17003650.95+339714.37</f>
        <v>17343365.32</v>
      </c>
      <c r="C22" s="8"/>
      <c r="D22" s="8">
        <f>16005867.37+352302.07</f>
        <v>16358169.439999999</v>
      </c>
    </row>
    <row r="23" spans="1:4" s="3" customFormat="1" ht="16">
      <c r="A23" s="6" t="s">
        <v>4</v>
      </c>
      <c r="B23" s="8">
        <v>0</v>
      </c>
      <c r="C23" s="8"/>
      <c r="D23" s="8">
        <v>0</v>
      </c>
    </row>
    <row r="24" spans="1:4" s="3" customFormat="1" ht="10.25" customHeight="1">
      <c r="A24" s="6"/>
      <c r="B24" s="6"/>
      <c r="C24" s="6"/>
      <c r="D24" s="6"/>
    </row>
    <row r="25" spans="1:4" s="3" customFormat="1" ht="16">
      <c r="A25" s="15" t="s">
        <v>9</v>
      </c>
      <c r="B25" s="14">
        <f>SUM(B21:B24)</f>
        <v>17343365.32</v>
      </c>
      <c r="C25" s="14"/>
      <c r="D25" s="14">
        <f>SUM(D21:D24)</f>
        <v>16358192.57</v>
      </c>
    </row>
    <row r="26" spans="1:4" s="3" customFormat="1" ht="16">
      <c r="A26" s="6"/>
      <c r="B26" s="6"/>
      <c r="C26" s="6"/>
      <c r="D26" s="6"/>
    </row>
    <row r="27" spans="1:4" s="3" customFormat="1" ht="16">
      <c r="A27" s="16" t="s">
        <v>10</v>
      </c>
      <c r="B27" s="14">
        <f>+B25+B17</f>
        <v>126628120.81999999</v>
      </c>
      <c r="C27" s="14"/>
      <c r="D27" s="14">
        <f>+D25+D17</f>
        <v>126191365.24000001</v>
      </c>
    </row>
    <row r="28" spans="1:4" s="3" customFormat="1" ht="16"/>
    <row r="29" spans="1:4" s="3" customFormat="1" ht="16"/>
    <row r="30" spans="1:4" s="3" customFormat="1" ht="16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FMB</vt:lpstr>
      <vt:lpstr>TB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2020-04-23T18:47:47Z</dcterms:modified>
</cp:coreProperties>
</file>