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provisionaments logística i contractació\"/>
    </mc:Choice>
  </mc:AlternateContent>
  <xr:revisionPtr revIDLastSave="0" documentId="13_ncr:1_{0FC2426F-C9C9-4983-8DD6-D3E7A9987E3A}" xr6:coauthVersionLast="36" xr6:coauthVersionMax="36" xr10:uidLastSave="{00000000-0000-0000-0000-000000000000}"/>
  <bookViews>
    <workbookView xWindow="0" yWindow="0" windowWidth="28800" windowHeight="11625" xr2:uid="{3304800B-4A78-47DE-9FDB-E4CAC89E505D}"/>
  </bookViews>
  <sheets>
    <sheet name="RESUM" sheetId="2" r:id="rId1"/>
    <sheet name="LICITACIONS" sheetId="1" r:id="rId2"/>
    <sheet name="MODIFICACIONS" sheetId="5" r:id="rId3"/>
    <sheet name="PENALITZACIONS" sheetId="7" r:id="rId4"/>
    <sheet name="DESESTIMENT-DESERT" sheetId="6" r:id="rId5"/>
    <sheet name="EMERGÈNCIA" sheetId="4" r:id="rId6"/>
  </sheets>
  <definedNames>
    <definedName name="_xlnm._FilterDatabase" localSheetId="4" hidden="1">'DESESTIMENT-DESERT'!$A$2:$J$69</definedName>
    <definedName name="_xlnm._FilterDatabase" localSheetId="1" hidden="1">LICITACIONS!$A$2:$L$537</definedName>
    <definedName name="_xlnm._FilterDatabase" localSheetId="2" hidden="1">MODIFICACIONS!$A$2:$L$170</definedName>
    <definedName name="_xlnm._FilterDatabase" localSheetId="3" hidden="1">PENALITZACIONS!$A$2:$I$13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7" l="1"/>
  <c r="I171" i="5"/>
  <c r="C14" i="2" l="1"/>
  <c r="B14" i="2"/>
  <c r="C26" i="2"/>
  <c r="C25" i="2"/>
  <c r="E22" i="2"/>
  <c r="E23" i="2"/>
  <c r="E20" i="2"/>
  <c r="D22" i="2"/>
  <c r="D23" i="2"/>
  <c r="D24" i="2"/>
  <c r="D21" i="2"/>
  <c r="D20" i="2"/>
  <c r="B25" i="2"/>
  <c r="I416" i="1" l="1"/>
  <c r="I379" i="1"/>
  <c r="I364" i="1"/>
  <c r="I351" i="1"/>
  <c r="I344" i="1"/>
  <c r="I331" i="1"/>
  <c r="I324" i="1"/>
  <c r="I309" i="1"/>
  <c r="I293" i="1"/>
  <c r="I286" i="1"/>
  <c r="I284" i="1"/>
</calcChain>
</file>

<file path=xl/sharedStrings.xml><?xml version="1.0" encoding="utf-8"?>
<sst xmlns="http://schemas.openxmlformats.org/spreadsheetml/2006/main" count="6238" uniqueCount="2888">
  <si>
    <t>tipologia</t>
  </si>
  <si>
    <t>Tramitació</t>
  </si>
  <si>
    <t>Procediment</t>
  </si>
  <si>
    <t>VEC</t>
  </si>
  <si>
    <t>Form perfil</t>
  </si>
  <si>
    <t>Tancament</t>
  </si>
  <si>
    <t>Descripció</t>
  </si>
  <si>
    <t>Sol·licitud</t>
  </si>
  <si>
    <t>Import de la Mod/Adj</t>
  </si>
  <si>
    <t>Nombre de licitadors</t>
  </si>
  <si>
    <t>Nom proveïdor</t>
  </si>
  <si>
    <t>Tipus licitacio</t>
  </si>
  <si>
    <t>13721988C  - Retenidors de baixa friccio</t>
  </si>
  <si>
    <t>Subministrament 1060 retenidors de baixa fricció - Codi TMB 218522</t>
  </si>
  <si>
    <t>13721988C</t>
  </si>
  <si>
    <t>13723284B - Acord marc ferreteria</t>
  </si>
  <si>
    <t>Acord marc ferreteria</t>
  </si>
  <si>
    <t>13723284B</t>
  </si>
  <si>
    <t>13723301 - Fuelle Semiacoplamiento</t>
  </si>
  <si>
    <t>Suministro de 128 fuelles metálicos
ZK 96-1 semi acoplamiento s/2100 - TMB 206965</t>
  </si>
  <si>
    <t>13723301</t>
  </si>
  <si>
    <t>13723379B - Tarjeta TCN TCU</t>
  </si>
  <si>
    <t>Subministrament 23 Targetes TCN TCU  - Codi TMB 229313</t>
  </si>
  <si>
    <t>13723379B</t>
  </si>
  <si>
    <t>Mitsubishi Electric Europe, B.V.</t>
  </si>
  <si>
    <t>13725548B - Contracte Marc portes i rampes</t>
  </si>
  <si>
    <t>L’Acord marc de subministrament de material de recanvi, petit equipament de portes, rampes i reparacions Masats per a la flota d'autobusos, pels centres, departaments i tallers de TB (Transports de Barcelona, S.A.)</t>
  </si>
  <si>
    <t>13725548B</t>
  </si>
  <si>
    <t>13726515 - Acord marc recanvis flota Iveco</t>
  </si>
  <si>
    <t>Acord marc material de recanvi per a les UT 12 A,  UT 13 D, UT 13 DH, UT 14 A, UT 14 B, UT 51 A, UT 67 B, UT 67 C i UT 67 D per al manteniment de la flota del fabricant Iveco</t>
  </si>
  <si>
    <t>13726515</t>
  </si>
  <si>
    <t>13727662  - Acord marc rectificadora</t>
  </si>
  <si>
    <t xml:space="preserve">Acord marc de serveis de reparació i treballs de rectificadora </t>
  </si>
  <si>
    <t>13727662</t>
  </si>
  <si>
    <t>13728940 - Motor 245CV</t>
  </si>
  <si>
    <t>Subministrament d'1 Motor MAN E2866
DUH04 245CV - Codi TMB 225415</t>
  </si>
  <si>
    <t>13728940</t>
  </si>
  <si>
    <t>13730460 - Tarjeta Calis BQ1</t>
  </si>
  <si>
    <t xml:space="preserve">Subministrament de 30 Targetes calis BQ1 843724 - Codi TMB 231592											</t>
  </si>
  <si>
    <t>13730460</t>
  </si>
  <si>
    <t>13733463 - Pinca fre posterior dreta MAN</t>
  </si>
  <si>
    <t>Subministrament de 60 pinces fre posterior dreta MAN Euro 4 - Codi TMB 218328</t>
  </si>
  <si>
    <t>13733463</t>
  </si>
  <si>
    <t>13734933 - Aceite motor termico 5W30</t>
  </si>
  <si>
    <t>Subministrament 37.620 KG oli motor tèrmic 5W30 MAN M3677 - Codi TMB 228554</t>
  </si>
  <si>
    <t>13734933</t>
  </si>
  <si>
    <t>13735101 - Acord marc recanvis flota Volvo</t>
  </si>
  <si>
    <t xml:space="preserve">Contracte relatiu a l'adopció d'un Acord Marc per al subministrament de material de recanvi per a les UT 20 C, UT 20 D, UT 22 A, UT 35 A, UT 35 D, UT 35 E, UT 35 F, UT 35 G, UT 50 A i UT 50 B </t>
  </si>
  <si>
    <t>13735101</t>
  </si>
  <si>
    <t>13735196 - Oli reductores</t>
  </si>
  <si>
    <t>Subministrament de 96 bidons oli reductores 500-2100-5000-6000 - Codi TMB 207430</t>
  </si>
  <si>
    <t>13735196</t>
  </si>
  <si>
    <t>13735466 - Carril</t>
  </si>
  <si>
    <t xml:space="preserve">Suministro de 1.300 barras / 1.281.800 kg de Carril 54-E1 L=18M sin taladrar y
Calidad R260 s/EN13674-1 - Código TMB 12459 </t>
  </si>
  <si>
    <t>13735466</t>
  </si>
  <si>
    <t>13735949 - Kit Panel Pantografo</t>
  </si>
  <si>
    <t xml:space="preserve">suministro de 28 kits panel pantógrafo U19 - TMB 200810
</t>
  </si>
  <si>
    <t>13735949</t>
  </si>
  <si>
    <t>13736142 - Pinces fre central post. esquerra</t>
  </si>
  <si>
    <t>Subministrament 70 Pinces de fre central/post esquerra CITARO - Codi TMB 214848</t>
  </si>
  <si>
    <t>13736142</t>
  </si>
  <si>
    <t>13737049 - Refrigerante Organico 35</t>
  </si>
  <si>
    <t>Subministrament 1.000.000 KG líquid refrigerant orgànic 35% - Codi TMB 201293</t>
  </si>
  <si>
    <t>13737049</t>
  </si>
  <si>
    <t>REPSOL LUBRICANTES Y ESPECIALIDADES, S.A</t>
  </si>
  <si>
    <t>13737434 - Generador MAN UT54</t>
  </si>
  <si>
    <t>Subministrament de 2 generadors UT54 Híbrid Codi TMB 228887</t>
  </si>
  <si>
    <t>13737434</t>
  </si>
  <si>
    <t>13738199 - Refrigerante Si Oat 50</t>
  </si>
  <si>
    <t>Subministrament de 30.000 L líquid refrigerant MAN 324 SI-OAT 50% - Codi TMB 226956</t>
  </si>
  <si>
    <t>13738199</t>
  </si>
  <si>
    <t>13738205 - Esglao escala OTIS 510PSE</t>
  </si>
  <si>
    <t xml:space="preserve">Subministrament 30 esglaons escala OTIS 1.000 mm - Codi TMB 218212 
</t>
  </si>
  <si>
    <t>13738205</t>
  </si>
  <si>
    <t>13738536 - Silentbloc Amortiguador</t>
  </si>
  <si>
    <t>Subministrament 320 de silentblocs amortidor 7030-20 - TMB 219703</t>
  </si>
  <si>
    <t>13738536</t>
  </si>
  <si>
    <t>13738702 - Semiacoplamiento ZK Lado Reductor</t>
  </si>
  <si>
    <t>Subministrament de 50 semiacoblaments ZK 96-3 costat reductor- Codi TMB 215364</t>
  </si>
  <si>
    <t>13738702</t>
  </si>
  <si>
    <t>13738743 - Flexibloc</t>
  </si>
  <si>
    <t>Subministrament de 2000 Flexiblocs  - Codi TMB 13869</t>
  </si>
  <si>
    <t>13738743</t>
  </si>
  <si>
    <t>13739071 - Rodament conic</t>
  </si>
  <si>
    <t>Subministrament de 200 rodaments conics BT2-7093 - Codi TMB 214924</t>
  </si>
  <si>
    <t>13739071</t>
  </si>
  <si>
    <t>13739932 - Arbol de levas</t>
  </si>
  <si>
    <t>Subministrament de 18 arbres de lleves - codi TMB 207792</t>
  </si>
  <si>
    <t>13739932</t>
  </si>
  <si>
    <t>13739980 - Semiacoplamiento ZK lado Motor</t>
  </si>
  <si>
    <t>Subministrament de 230 semiacoblaments ZK 96-3 costat motor - Codi TMB 215363</t>
  </si>
  <si>
    <t>13739980</t>
  </si>
  <si>
    <t>13739982 - Cojinete motor traccions</t>
  </si>
  <si>
    <t xml:space="preserve">Subministrament 50 coixinets motor tracció aïllat - Codi TMB 217920 </t>
  </si>
  <si>
    <t>13739982</t>
  </si>
  <si>
    <t>13739983 - Cojinete motor traccion</t>
  </si>
  <si>
    <t>Subministrament 125 coixinets motor tracció aïllat - Codi TMB 217921</t>
  </si>
  <si>
    <t>13739983</t>
  </si>
  <si>
    <t>13740157 - Radiador Intercooler GNC</t>
  </si>
  <si>
    <t>Subministrament de 20 radiadors d'intercooler per vehicles GNC Codi TMB 230753</t>
  </si>
  <si>
    <t>13740157</t>
  </si>
  <si>
    <t>13740360 - Acord marc vehicle immobilitzat</t>
  </si>
  <si>
    <t>Acord marc per al subministrament de recanvis de vehicle immobilitzat per a les UT descrites a cada un dels lots</t>
  </si>
  <si>
    <t>13740360</t>
  </si>
  <si>
    <t>13740424 - Cos de caixa de greix</t>
  </si>
  <si>
    <t>Subministrament de 80 cossos de caixa de greix Codi TMB 201536</t>
  </si>
  <si>
    <t>13740424</t>
  </si>
  <si>
    <t>13740577 - Arbol de levas</t>
  </si>
  <si>
    <t>Subministrament 10 arbres lleves MB OM 447 - Codi TMB 231404</t>
  </si>
  <si>
    <t>13740577</t>
  </si>
  <si>
    <t>13740933 - Bateria estanca de plom 6V 200Ah</t>
  </si>
  <si>
    <t>Subministrament de 396 bateries estanques de plom 6V 200Ah Codi TMB 224342</t>
  </si>
  <si>
    <t>13740933</t>
  </si>
  <si>
    <t>13741017 - Rueda tren S 500 2100 5000</t>
  </si>
  <si>
    <t>Suministro de 400 ruedas de tren acabadas S/500 - S/2100 - S/5000 - código TMB 211661.</t>
  </si>
  <si>
    <t>13741017</t>
  </si>
  <si>
    <t>13741141 - Escobilla toma tierra</t>
  </si>
  <si>
    <t>Subministrament de 1135 escombretes presa terra Schunk E112138002 - Codi TMB 205396</t>
  </si>
  <si>
    <t>13741141</t>
  </si>
  <si>
    <t>13741187  - Absorbedores alta frecuencia</t>
  </si>
  <si>
    <t xml:space="preserve"> Subministrament 350 absorbidors d’alta freqüència - Codi TMB 15582</t>
  </si>
  <si>
    <t>13741187</t>
  </si>
  <si>
    <t>13741188 - Absorbedores baja frecuencia</t>
  </si>
  <si>
    <t>Subministrament 636 absorbidors de baixa freqüència - Codi TMB 15583</t>
  </si>
  <si>
    <t>13741188</t>
  </si>
  <si>
    <t>13741378 - Escobilla retorno calidad C40Z3</t>
  </si>
  <si>
    <t xml:space="preserve">Subministrament de 919 escombretes retorn corrent qualitat C40Z3 - Codi TMB 212726 </t>
  </si>
  <si>
    <t>13741378</t>
  </si>
  <si>
    <t>13741473 - Llave Cuadradillo</t>
  </si>
  <si>
    <t>Subministrament de 3.000 claus quadradet porta finestra metro - Codi TMB 7993</t>
  </si>
  <si>
    <t>13741473</t>
  </si>
  <si>
    <t>13741582 - Silenciador escapament</t>
  </si>
  <si>
    <t>Subministrament de 1 silenciador d'escapament GNC Codi TMB 232149</t>
  </si>
  <si>
    <t>13741582</t>
  </si>
  <si>
    <t>13741773 - Culata motor</t>
  </si>
  <si>
    <t>Subministrament de 40 culates motor MB OM447 HLAG 326CV - Codi TMB 229807</t>
  </si>
  <si>
    <t>13741773</t>
  </si>
  <si>
    <t>13741774 - Convertidor C.V. Cytios</t>
  </si>
  <si>
    <t>Subministrament de 16 convertidors C.V. 722684 CYTIOS - Codi TMB 231574</t>
  </si>
  <si>
    <t>13741774</t>
  </si>
  <si>
    <t>13742067 -18AH plomo estanca</t>
  </si>
  <si>
    <t>Subministrament de 576 bateries 12V-18AH plom estanca - Codi TMB 224343</t>
  </si>
  <si>
    <t>13742067</t>
  </si>
  <si>
    <t>13743436 - Memoria Comact Flash Ultra</t>
  </si>
  <si>
    <t>Subministrament 700 memòries compact flash ultra 8
GB SIE - Codi TMB 216651</t>
  </si>
  <si>
    <t>13743436</t>
  </si>
  <si>
    <t>13743540  -Soporte cojinete anclaje pivotante</t>
  </si>
  <si>
    <t xml:space="preserve">Suministro de 6 soportes cojinetes anclajes pivotantes - Código TMB 229363 </t>
  </si>
  <si>
    <t>13743540</t>
  </si>
  <si>
    <t>13744223B - Tacogeneradors i Targetes</t>
  </si>
  <si>
    <t>Subministrament de 21 Tacogeneradors - Codi TMB 218735 i 21 Targetes (SSD) TBS PBA MOD.INTERF. - Codi TMB 232455</t>
  </si>
  <si>
    <t>13744223B</t>
  </si>
  <si>
    <t>Siemens Rail Automation, SAU (2 Lots)</t>
  </si>
  <si>
    <t>13744235 - Rack Control 9000</t>
  </si>
  <si>
    <t>Subministrament de 5 racks de control 9000 (A90)- Codi TMB 231578</t>
  </si>
  <si>
    <t>13744235</t>
  </si>
  <si>
    <t>13744236 - Targeta comunicacions</t>
  </si>
  <si>
    <t>Subministrament de 4 targetes de comunicacions A90-TJ3 S/9000 Codi TMB 231580</t>
  </si>
  <si>
    <t>13744236</t>
  </si>
  <si>
    <t>13745213 - Acord marc recanvis vies</t>
  </si>
  <si>
    <t>Acord marc subjecte a regulació harmonitzada per al
subministrament de material de recanvi de vies.</t>
  </si>
  <si>
    <t>13745213</t>
  </si>
  <si>
    <t>Pandrol Ibérica, SAU</t>
  </si>
  <si>
    <t>13746705 - Aceite ATF Sintetico</t>
  </si>
  <si>
    <t>Subministrament 11.400 llitres OLI ATF SINTETIC ZF-TE-ML-14C - Codi TMB 203171</t>
  </si>
  <si>
    <t>13746705</t>
  </si>
  <si>
    <t>13746789 - Material de Knorr</t>
  </si>
  <si>
    <t>Suministro de mangas de unión y kits de
KNORR - CÓDIGOS TMB 226942, 200812, 200816,
200715, 212617, 210724, 210725, 210723, 210726,
210721, 210720, 210722, 210719, 210718.</t>
  </si>
  <si>
    <t>13746789</t>
  </si>
  <si>
    <t>Knorr</t>
  </si>
  <si>
    <t>13748205 - Condensador electrolitic 22000uF</t>
  </si>
  <si>
    <t>Subministrament de 200 condensadors electrolitics 22000uF 160V - Codi TMB 209597</t>
  </si>
  <si>
    <t>13748205</t>
  </si>
  <si>
    <t>13748503 - Parabrisa</t>
  </si>
  <si>
    <t xml:space="preserve">Subministrament 12 parabrises 9000 segons E.T. spa 40 135 06  - Codi TMB 210613
</t>
  </si>
  <si>
    <t>13748503</t>
  </si>
  <si>
    <t>13748593 - Condensador 2UF 3000V</t>
  </si>
  <si>
    <t>Subministrament de 320 condensadors 2uF 3000V (A30-C1 I A30-C2) 160V - Codi TMB 212214</t>
  </si>
  <si>
    <t>13748593</t>
  </si>
  <si>
    <t>13749969 - Rampa PMR</t>
  </si>
  <si>
    <t>Subministrament de 2 rampes per a persones amb discapacitat i/o mobilitat reduïda MBB EURON 1- Codi TMB 209546</t>
  </si>
  <si>
    <t>13749969</t>
  </si>
  <si>
    <t>13750260 - Hidrodamp</t>
  </si>
  <si>
    <t>Subministrament de 25 hidrodamp CV Voith TMB 226222</t>
  </si>
  <si>
    <t>13750260</t>
  </si>
  <si>
    <t>13750418 - Carbon</t>
  </si>
  <si>
    <t>Suministro de 6.000 carbones:
Carbón calidad (E-50X / E-140) / (6677)</t>
  </si>
  <si>
    <t>13750418</t>
  </si>
  <si>
    <t>13750856  - Acord Marc Solaris</t>
  </si>
  <si>
    <t xml:space="preserve">Subministrament de material de recanvi per a les UT 36 A, UT 36 C, UT 36 D, UT 86 B per al manteniment de la flota del fabricant Solaris </t>
  </si>
  <si>
    <t>13750856</t>
  </si>
  <si>
    <t>13751875 - Acord marc sistemes de fre</t>
  </si>
  <si>
    <t>Subministrament de recanvis del sistema de fre marca
KNORR i MERITOR per al manteniment de la flota
d’autobusos</t>
  </si>
  <si>
    <t>13751875</t>
  </si>
  <si>
    <t>RS Turia, SL lot 1:371.871,56; lot 2:80.034,73</t>
  </si>
  <si>
    <t>13751906 - Paper higienic</t>
  </si>
  <si>
    <t>Subministrament de 57.024 rotllos de paper higienic industrial 170M Codi TMB 13201</t>
  </si>
  <si>
    <t>13751906</t>
  </si>
  <si>
    <t>13752337 - Acord Marc reparacio rampes</t>
  </si>
  <si>
    <t>Acord Marc reparació rampes i centraletes</t>
  </si>
  <si>
    <t>13752337</t>
  </si>
  <si>
    <t>13752517 - Rampa Bode</t>
  </si>
  <si>
    <t>Subministrament de 6 rampes completes BODE - Codi TMB 228804</t>
  </si>
  <si>
    <t>13752517</t>
  </si>
  <si>
    <t>Atlas Bus</t>
  </si>
  <si>
    <t>13753137 - Motor PAP validador</t>
  </si>
  <si>
    <t>Subministrament de 100 motors PAP validador Monetel. Codi TMB 200404</t>
  </si>
  <si>
    <t>13753137</t>
  </si>
  <si>
    <t xml:space="preserve">Conduent Business Solutions (France) SAS </t>
  </si>
  <si>
    <t>13753476 - Kit topall telescopi</t>
  </si>
  <si>
    <t>Subministrament de 2000 Kits de topalls telescopi Codi TMB 213127</t>
  </si>
  <si>
    <t>13753476</t>
  </si>
  <si>
    <t>Faiveley Transport Iberica</t>
  </si>
  <si>
    <t>13753747 - Cabezal magnetico</t>
  </si>
  <si>
    <t>Subministrament 500 CAPÇAL
MAGNÈTIC DHR 01-1022 - Codi TMB 208381</t>
  </si>
  <si>
    <t>13753747</t>
  </si>
  <si>
    <t>13754786  - Microfons emergencia SAE</t>
  </si>
  <si>
    <t>Subministrament 360 micròfons emergència SAE - Codi TMB 206724</t>
  </si>
  <si>
    <t>13754786</t>
  </si>
  <si>
    <t xml:space="preserve">Netaselcom </t>
  </si>
  <si>
    <t>13754909 - Papel</t>
  </si>
  <si>
    <t>Subministrament de 9.600 paquets de 500 fulls de paper A4 80 GR blanc reciblat - Codi TMB 214103 i
9.600 paquets de 500 fulls de paper A4 80 GR blanc - Codi TMB 211491</t>
  </si>
  <si>
    <t>13754909</t>
  </si>
  <si>
    <t>OFFICE24 SOLUTIONS,S.L 23.616,00; GERSA 22.464,00</t>
  </si>
  <si>
    <t>13755138 - Embrague MWM</t>
  </si>
  <si>
    <t>Subministrament de 150 embragatges MWM ESB070/Z-GUN - Codi TMB 216731</t>
  </si>
  <si>
    <t>13755138</t>
  </si>
  <si>
    <t>Europart Hispano Alemana</t>
  </si>
  <si>
    <t>13755213 - Bugies d’encesa MB OM447HLAG</t>
  </si>
  <si>
    <t xml:space="preserve">Subministrament de 600 bugies d’encesa MB OM447HLAG - Codi TMB 218928 </t>
  </si>
  <si>
    <t>13755213</t>
  </si>
  <si>
    <t>Europart Hispano Alemana, SA</t>
  </si>
  <si>
    <t>13755683 - Retrovisor exterior dret</t>
  </si>
  <si>
    <t>Subministrament de 240 retrovisors exteriors drets complets Solaris Codi TMB 228002</t>
  </si>
  <si>
    <t>13755683</t>
  </si>
  <si>
    <t>Industrias Mecánicas San Andrés S.L</t>
  </si>
  <si>
    <t>13756570 - Filtro A.A. Long life</t>
  </si>
  <si>
    <t>Subministrament  de 8.000 filtres LONG LIFE 5000 6000 9000 – Codi TMB 232463</t>
  </si>
  <si>
    <t>13756570</t>
  </si>
  <si>
    <t>Knorr-Bremse España, SA</t>
  </si>
  <si>
    <t>13756654 - Filtre AA Termo King City Versus</t>
  </si>
  <si>
    <t>Subministrament de 5.600 unitats de filtres A.C. TERMO KING CITY VERSUS codi TMB 216565</t>
  </si>
  <si>
    <t>13756654</t>
  </si>
  <si>
    <t>Frigicoll, SA</t>
  </si>
  <si>
    <t>13757561 - Suports de coixinet</t>
  </si>
  <si>
    <t>Subministrament de 18 Suports de coixinet ancoratge pivotant Codi TMB 229363</t>
  </si>
  <si>
    <t>13757561</t>
  </si>
  <si>
    <t>Zytec Europa, S.L.</t>
  </si>
  <si>
    <t>13757819 - Tapas Superior, vertical, inferior</t>
  </si>
  <si>
    <t>Subministrament de 1.200 tapes superiors, 3.000 tapes inferiors i 2.000 tapes verticals Codi TMB 210593, 210594 i 210595</t>
  </si>
  <si>
    <t>13757819</t>
  </si>
  <si>
    <t>13758284 - Botella Agua Inox</t>
  </si>
  <si>
    <t>Subministrament de 5.000un + 5.000un ampolles
d’aigua inox. 750ml - Codi TMB 232476</t>
  </si>
  <si>
    <t>13758284</t>
  </si>
  <si>
    <t>13758332 -Antenes radio UHF sigma LHA 400 5M</t>
  </si>
  <si>
    <t>Subministrament 180 antenes radio UHF
sigma LHA 400/5M - Codi TMB 206493</t>
  </si>
  <si>
    <t>13758332</t>
  </si>
  <si>
    <t>NETASELCOM S.L.</t>
  </si>
  <si>
    <t>13758848 - Motor Volvo D5K 240cv</t>
  </si>
  <si>
    <t>Subministrament de 2 motors Volvo D5K 240cv, Codi TMB 231235</t>
  </si>
  <si>
    <t>13758848</t>
  </si>
  <si>
    <t>Veinsur, SA</t>
  </si>
  <si>
    <t>13759494 - Valvulas de aspiracion y presion</t>
  </si>
  <si>
    <t>Suministro de 120 válvulas de aspiración 52RA código TMB 219496 (LOTE 1) y 120 válvulas de presión 52RA código TMB 219497 (LOTE 2)</t>
  </si>
  <si>
    <t>13759494</t>
  </si>
  <si>
    <t>13759494B -  Valvulas de aspiracion y presion</t>
  </si>
  <si>
    <t>13759494B</t>
  </si>
  <si>
    <t>Rail Line Components 19.980,00 (lot 1) 17.118,00 €(lot 2)</t>
  </si>
  <si>
    <t>13760079 - Camera posterior dreta VOLVO</t>
  </si>
  <si>
    <t>Subministrament 60 càmeres  posterior dreta VOLVO 7905HYB - Codi TMB 230292</t>
  </si>
  <si>
    <t>13760079</t>
  </si>
  <si>
    <t>Elaborarium, SL</t>
  </si>
  <si>
    <t>13760269 - Coixinet corrons motor traccio</t>
  </si>
  <si>
    <t>Subministrament de 250 coixinets corrons motor tracció S5000 Codi TMB 232482</t>
  </si>
  <si>
    <t>13760269</t>
  </si>
  <si>
    <t>Rail Line</t>
  </si>
  <si>
    <t>13760270 - Coixinet boles motor traccio</t>
  </si>
  <si>
    <t>Subministrament de 250 coixinet boles motor tracció S5000 Codi TMB 232483</t>
  </si>
  <si>
    <t>13760270</t>
  </si>
  <si>
    <t>Rail Line Components, S.L.U.</t>
  </si>
  <si>
    <t>13760275 - Cartutxo filtre aire assecador</t>
  </si>
  <si>
    <t>Subministrament de 1400 cartutxos filtre aire assecador coalescent - Codi TMB 215802</t>
  </si>
  <si>
    <t>13760275</t>
  </si>
  <si>
    <t>BPW Trapaco</t>
  </si>
  <si>
    <t>13760868 -  Bateria Calcio-Calcio 12V 225AH</t>
  </si>
  <si>
    <t>Subministrament de 2.200 bateries Calcio-Calcio Codi TMB 226284</t>
  </si>
  <si>
    <t>13760868</t>
  </si>
  <si>
    <t>13760923 - Motor MB OM651 Euro VI.A strada</t>
  </si>
  <si>
    <t>Subministrament de 2 motors MB OM651 Euro VI.A strada Codi TMB 232495</t>
  </si>
  <si>
    <t>13760923</t>
  </si>
  <si>
    <t>Talleres Autolica</t>
  </si>
  <si>
    <t>13761219  - Bobina supressor MAN E2876LUH04</t>
  </si>
  <si>
    <t>Subministrament de 340 bobines supressor MAN E2876LUH04 GNC - Codi TMB 218930</t>
  </si>
  <si>
    <t>13761219</t>
  </si>
  <si>
    <t>RS Turia, SL</t>
  </si>
  <si>
    <t>13762855 - Culates motor GNC E2866</t>
  </si>
  <si>
    <t>Subministrament de 80 culates per a motor GNC E2866 DUH03-04 Codi TMB 229516</t>
  </si>
  <si>
    <t>13762855</t>
  </si>
  <si>
    <t>MAN</t>
  </si>
  <si>
    <t>13763098 - Sensor SDD S9000</t>
  </si>
  <si>
    <t>Subministrament de 60 sensors SDD S9000 Codi TMB 231575</t>
  </si>
  <si>
    <t>13763098</t>
  </si>
  <si>
    <t>SENSTRONIC ESPAGNE, S.L.</t>
  </si>
  <si>
    <t>13763140 - Rodamiento conico BT2</t>
  </si>
  <si>
    <t xml:space="preserve">Subministrament de 256 rodaments cònic BT2-7093 110x180x142mm - Codi TMB 214924 </t>
  </si>
  <si>
    <t>13763140</t>
  </si>
  <si>
    <t>SKF Española, SA</t>
  </si>
  <si>
    <t>13763884 - Aceite Puente Trasero</t>
  </si>
  <si>
    <t>Subministrament 45 bidons oli pont posterior ZF 132 - Codi TMB 206675</t>
  </si>
  <si>
    <t>13763884</t>
  </si>
  <si>
    <t>Autocomercial Monedero, SAU</t>
  </si>
  <si>
    <t>13763975 - Bateria 12V 150Ah plom estanca</t>
  </si>
  <si>
    <t>Subministrament de 315 bateries 12V 150Ah plom estanca Codi TMB 224344</t>
  </si>
  <si>
    <t>13763975</t>
  </si>
  <si>
    <t>13765100 - Diposit de 30 litres</t>
  </si>
  <si>
    <t xml:space="preserve">Subministrament de 125 diposit de 30 litres (bogies c/s 500-2100) codi TMB 210363
</t>
  </si>
  <si>
    <t>13765100</t>
  </si>
  <si>
    <t>Rail Line Components, SLU</t>
  </si>
  <si>
    <t>13765579 -Alternador amb antiparasitari</t>
  </si>
  <si>
    <t>Subministrament 200 alternadors 28V
100A amb antiparasitari Codi TMB 207163</t>
  </si>
  <si>
    <t>13765579</t>
  </si>
  <si>
    <t xml:space="preserve">AD BOSCH Recanvis, S.L. </t>
  </si>
  <si>
    <t>13765580 - Bracos transversal curt MAN GNC</t>
  </si>
  <si>
    <t>Subministrament 250 braços transversal
curt MAN GNC - Codi TMB 209503</t>
  </si>
  <si>
    <t>13765580</t>
  </si>
  <si>
    <t>13765939 - Detergent dermoprotector</t>
  </si>
  <si>
    <t>Subministrament de 31.104 unitats de
detergent dermoprotector per dutxa - codi TMB 112416</t>
  </si>
  <si>
    <t>13765939</t>
  </si>
  <si>
    <t xml:space="preserve"> EPIS AND TOOLS,S.L.</t>
  </si>
  <si>
    <t>13766169 - Bugies</t>
  </si>
  <si>
    <t>Subministrament de 2.500 bugies Iveco
GNC – CODI TMB 204263</t>
  </si>
  <si>
    <t>13766169</t>
  </si>
  <si>
    <t>13766503B - Piston Motor</t>
  </si>
  <si>
    <t xml:space="preserve">Subministrament 120 pistons motor Iveco Cursor8 GNC - Codi TMB 216838 </t>
  </si>
  <si>
    <t>13766503B</t>
  </si>
  <si>
    <t xml:space="preserve">AUTO DISTRIBUCION S.L </t>
  </si>
  <si>
    <t>13766691 - Tuberia Flexible alta presion</t>
  </si>
  <si>
    <t xml:space="preserve">Subministrament de 96 Canonades flexible alta pressió GNC MAN - Codi TMB 231314 											
</t>
  </si>
  <si>
    <t>13766691</t>
  </si>
  <si>
    <t>13767204 - Tubo gas baja presion</t>
  </si>
  <si>
    <t xml:space="preserve">Subministrament de 225 tubs de gas baixa pressió MAN SWAGELOK - Codi TMB 230474 											
</t>
  </si>
  <si>
    <t>13767204</t>
  </si>
  <si>
    <t>13767207 - Fitro A.A. Evaporador</t>
  </si>
  <si>
    <t>Subministrament de 14.040 filtres / 2.340 kits de 6 filtres d’aire condicionat evaporador davanter Volvo - Codi TMB 228250</t>
  </si>
  <si>
    <t>13767207</t>
  </si>
  <si>
    <t>13767315 - Sensor NOX</t>
  </si>
  <si>
    <t>Subministrament de 60 sensors NOx anteriors Solaris - Codi TMB 231355</t>
  </si>
  <si>
    <t>13767315</t>
  </si>
  <si>
    <t>13767533 - Modul AdBlue</t>
  </si>
  <si>
    <t xml:space="preserve">Subministrament de 36 mòduls d'AdBlue Codi TMB 232217 </t>
  </si>
  <si>
    <t>13767533</t>
  </si>
  <si>
    <t>BPW Trapaco, SLU</t>
  </si>
  <si>
    <t>13769006 - Extintors de pressio</t>
  </si>
  <si>
    <t>Subministrament de extintors pressió incorporada de 6 KG ABC i de extintors de 5 KG de CO2 89B.Codis TMB 201542 i 225227.</t>
  </si>
  <si>
    <t>13769006</t>
  </si>
  <si>
    <t>Exyde Techfire, SL</t>
  </si>
  <si>
    <t>13769007 - Conjunt retrovisor exterior dret</t>
  </si>
  <si>
    <t>Subministrament de 200 conjunts retrovisor exterior dret electric Codi TMB 207107</t>
  </si>
  <si>
    <t>13769007</t>
  </si>
  <si>
    <t>Consman Truck, SL</t>
  </si>
  <si>
    <t>13769791 - Culates motor E2876 LUH02-03-04</t>
  </si>
  <si>
    <t>Subministrament de 90 culates motor E2876 LUH02-03-04 Codi TMB 227246</t>
  </si>
  <si>
    <t>13769791</t>
  </si>
  <si>
    <t>13770550 - Centralita Motronic</t>
  </si>
  <si>
    <t>Subministrament 5 centraletes Motronic MAN NG313 - Codi TMB 231875</t>
  </si>
  <si>
    <t>13770550</t>
  </si>
  <si>
    <t>13771043 - Zapatas Freno</t>
  </si>
  <si>
    <t>Subministrament de 334 sabata fre qualitat 300 - TMB 12627</t>
  </si>
  <si>
    <t>13771043</t>
  </si>
  <si>
    <t>13771065 - Generador MAN</t>
  </si>
  <si>
    <t>Subministrament 2 generadors MAN UT54 HYB - Codi TMB 228887</t>
  </si>
  <si>
    <t>13771065</t>
  </si>
  <si>
    <t>AUTO COMERCIAL MONENEDERO, S.A.U</t>
  </si>
  <si>
    <t>13771068 - Centraletes motor EDC 7</t>
  </si>
  <si>
    <t>Subministrament de 10 centraletes de gestió motor EDC 7 Codi TMB 231037</t>
  </si>
  <si>
    <t>13771068</t>
  </si>
  <si>
    <t>AUTO COMERCIAL MONENEDERO, S.A.U.</t>
  </si>
  <si>
    <t>13771203 - Filtro A.A. Long Life</t>
  </si>
  <si>
    <t>suministro de 43.000 filtros LONG LIFE 5000 6000 9000 – Código TMB 232463</t>
  </si>
  <si>
    <t>13771203</t>
  </si>
  <si>
    <t>13771444 - Moduladors pressio</t>
  </si>
  <si>
    <t>Subministrament de 30 + 20 moduladors pressió ABS impulsor OM926LA - Codi TMB 232695.</t>
  </si>
  <si>
    <t>13771444</t>
  </si>
  <si>
    <t>CBM IBERICA SL (LOT 1:14.400 €, LOT 2:9.600 €)</t>
  </si>
  <si>
    <t>13773239 - Inyector Motor Gas</t>
  </si>
  <si>
    <t>Subministrament de 2.000 injectors motor gas CURSOR 8 i MAN - TMB 214758</t>
  </si>
  <si>
    <t>13773239</t>
  </si>
  <si>
    <t xml:space="preserve">Europart Hispano Alemana S.A </t>
  </si>
  <si>
    <t>13774117 - Acord Marc Cargolam amb tractament</t>
  </si>
  <si>
    <t>Acord Marc per al subministrament de material de cargolam amb tractament pels centres, departaments i tallers de TMB.</t>
  </si>
  <si>
    <t>13774117</t>
  </si>
  <si>
    <t>Epis and Tools, SL</t>
  </si>
  <si>
    <t>14797286B - Compra i mant fotocopiadores</t>
  </si>
  <si>
    <t xml:space="preserve">Compra i manteniment de 5 fotocopiadores multi funció. </t>
  </si>
  <si>
    <t>14797286B</t>
  </si>
  <si>
    <t>Coremosa</t>
  </si>
  <si>
    <t>14804113 - Subsistemas de aire acondicionado</t>
  </si>
  <si>
    <t>Suministro de material de parque de repuestos de los subsistemas de aire acondicionado para los trenes S/9000</t>
  </si>
  <si>
    <t>14804113</t>
  </si>
  <si>
    <t>14814353B - Reparacions cables MT</t>
  </si>
  <si>
    <t xml:space="preserve">treballs puntuals de reparacions cables de mt procedents de companyia elèctrica durant 4 anys 
</t>
  </si>
  <si>
    <t>14814353B</t>
  </si>
  <si>
    <t>14820778 - Adeq inst hidrocarburs Triangle</t>
  </si>
  <si>
    <t>Adequacio de les instal·lacions de recollida d'hidrocarburs de la zona de l'entrada de la Cotxera de Triangle.</t>
  </si>
  <si>
    <t>14820778</t>
  </si>
  <si>
    <t>14822553 - Curs ultrasons</t>
  </si>
  <si>
    <t>Curs ultrasons</t>
  </si>
  <si>
    <t>14823022 - Vestuari TB</t>
  </si>
  <si>
    <t>Vestuari  TALLERS TB 2020-2021</t>
  </si>
  <si>
    <t>14827067 - Manteniment Videodifusio</t>
  </si>
  <si>
    <t>Manteniment de Videodifusió al Ciutadà a estacions de metro</t>
  </si>
  <si>
    <t>14828992 - Autoliquidadora bitllets i monedes</t>
  </si>
  <si>
    <t>Autoliquidadora bitllets i monedes</t>
  </si>
  <si>
    <t>14831722 - Migracio Software Equip AC trens</t>
  </si>
  <si>
    <t>Migració de senyals de l’equip de aire condicionat a la xarxa mvb</t>
  </si>
  <si>
    <t>14831801 - Pla de seguretat integral</t>
  </si>
  <si>
    <t>Servei de consultoria per a la definició del Pla de seguretat integral TB</t>
  </si>
  <si>
    <t>14836892 - Relleu carril Lesseps Penitents</t>
  </si>
  <si>
    <t>Relleu de carril entre les estacions de Lesseps i Penitents</t>
  </si>
  <si>
    <t>14836916 - Auscultacio aparells via</t>
  </si>
  <si>
    <t>Auscultació robotitzada aparells via</t>
  </si>
  <si>
    <t>14837331 - Mant. CAT XC 2020 a 2023</t>
  </si>
  <si>
    <t xml:space="preserve">Manteniment Sistema Control d’accés CAT i Telecomandament d’incendis a lloc central de Xarxa Convencional 2020-2023 </t>
  </si>
  <si>
    <t>14837331</t>
  </si>
  <si>
    <t>14839317C - Columnes elevadores</t>
  </si>
  <si>
    <t>Subministrament d’un joc de 6 columnes elevadores</t>
  </si>
  <si>
    <t>14839317C</t>
  </si>
  <si>
    <t>14840348 - Mant cicle llarg amortidors</t>
  </si>
  <si>
    <t xml:space="preserve">Manteniment de cicle llarg d'amortidors KONI i DISPEN, de la suspensió secundària de trens de la flota de material mòbil per a 3 anys amb possibilitat de pròrrogues per a 2 anualitats més.
2 lots. LOT 1 KONI/LOT 2: DISPEN
</t>
  </si>
  <si>
    <t>14840348</t>
  </si>
  <si>
    <t>14845820 - Recanvis S9000 de lot de consigna</t>
  </si>
  <si>
    <t>Subministrament d’un lot de recanvis procedent del lot de consigna d’Alstom pels trens s/9000</t>
  </si>
  <si>
    <t>14846472 - Mant equips fred i calor</t>
  </si>
  <si>
    <t xml:space="preserve">Manteniment dels equips de fred i calor i refrigeració de bateries de tracció de la Flota d’Autobusos  durant 3 anys amb possibilitat de pròrroga 2 anys més, amb 4 lots </t>
  </si>
  <si>
    <t>14846472B - Mant equips fred i calor</t>
  </si>
  <si>
    <t>Manteniment d’equips de fred i calor i refrigeració de bateries de tracció de la Flota d’Autobusos durant 3 anys amb possibilitat de 2 de pròrroga amb 4 lots de contractació.</t>
  </si>
  <si>
    <t>14846472B</t>
  </si>
  <si>
    <t>14846486 - Servei retirada planxes</t>
  </si>
  <si>
    <t xml:space="preserve">Servei de retirada de planxes fibrociment ( 10.000 m² )
</t>
  </si>
  <si>
    <t>14846486</t>
  </si>
  <si>
    <t>Desmontes y Construcciones Romero, S.A.</t>
  </si>
  <si>
    <t>14846520 - Vinilat exterior portes trens</t>
  </si>
  <si>
    <t>Recobriment exterior de portes passatge trens per mitjà de làmina de vinil</t>
  </si>
  <si>
    <t>14847391  - Manteniment passareles</t>
  </si>
  <si>
    <t>Manteniment passarel·les automàtiques de TB
durant 3 anys</t>
  </si>
  <si>
    <t>14847925B - Equip de rentat</t>
  </si>
  <si>
    <t>Substitució de l’equip de rentat de xassís per un equivalent al con d’horta</t>
  </si>
  <si>
    <t>14847925B</t>
  </si>
  <si>
    <t>14847992 - Subm.DEA, manteniment i formacio</t>
  </si>
  <si>
    <t>Subministrament , manteniment i formació de Desfibril·ladors semiautomàtics</t>
  </si>
  <si>
    <t>14849000B - Carro Auscultador</t>
  </si>
  <si>
    <t>Suministro de un carro auscultador de geometría de vía y desgaste ondulatorio para ancho de vía 1435mm i 1674mm</t>
  </si>
  <si>
    <t>14849000B</t>
  </si>
  <si>
    <t>Proyectos y Suministros Técnicos Integrales, S.L</t>
  </si>
  <si>
    <t>14849396B - Millora tunels rentat TR Roquetes</t>
  </si>
  <si>
    <t>Obres de millora dels túnels de rentat de Triangle Ferroviari i de Roquetes</t>
  </si>
  <si>
    <t>14849396B</t>
  </si>
  <si>
    <t>14849506 - Comercialitzacio de productes</t>
  </si>
  <si>
    <t>Adjudicació de la concessió de serveis per a la comercialització de productes i serveis a les estacions de la xarxa de Metro convencional i Funicular.</t>
  </si>
  <si>
    <t>14849545 - Sistema de elevacion</t>
  </si>
  <si>
    <t>Subministrament i instal·lació d’un sistema d’elevació de càrregues dedicat a operacions de Manteniment dels equips embarcats al sostre dels trens. Lot 1 via 16 del Triangle Ferroviari i Lot 2 via 9 del Taller de Sant Eulàlia.</t>
  </si>
  <si>
    <t>14849990C - SAIS enclavament</t>
  </si>
  <si>
    <t>Subministrament 9 SAIS enclavament 20KVA</t>
  </si>
  <si>
    <t>14849990C</t>
  </si>
  <si>
    <t>14850505 - Ampl. cobertura Tetra tunel Badal</t>
  </si>
  <si>
    <t>Ampliadors de cobertura de radio TETRA Bus del túnel de Badal</t>
  </si>
  <si>
    <t>14850506 - Sub.equipament portadora</t>
  </si>
  <si>
    <t>Subministrament, instal·lació i posada en servei de l'equipament necessari per a l'ampliació d'una portadora (2 canals de comunicació) en la totalitat de les estacions base de radio d'estacions de metro. Incorpora també l'equipament d'estoc necessari per a l'ampliació.</t>
  </si>
  <si>
    <t>14850507 - Maqueta preproduccio DMR</t>
  </si>
  <si>
    <t>Subministrament, instal·lació i posada en servei de l'equipament necessari per a disposar d'una maqueta de preproducció de l'entorn de ràdio dmr tier III</t>
  </si>
  <si>
    <t>14850570  - Migracio video IP Fase 6</t>
  </si>
  <si>
    <t>Subministrament i instal·lació dels equipaments i serveis del Nou Sistema de Videovigilància per les estacions de de L2, L11, cues de Maniobra i Cotxeres i Tallers</t>
  </si>
  <si>
    <t>14850639 - Telec i seguretat espai Z Port</t>
  </si>
  <si>
    <t xml:space="preserve">Instal·lacions de telecomunicacions i seguretat a la nova cotxera d'autobusos de Transports de Barcelona, S.A. a Zona Franca (espai de Zona Franca Port)
</t>
  </si>
  <si>
    <t>14850681 - Posada en servei sist ATC</t>
  </si>
  <si>
    <t>Posada en servei sistema ATC en 2 trens sèrie 9000 per a passar de conducció manual a automàtica en L9-L10</t>
  </si>
  <si>
    <t>14850849 - Nous sanitaris xarxa 2020</t>
  </si>
  <si>
    <t>Construcció de nous sanitaris a les estacions de Les Corts, Girona i Jaume I.</t>
  </si>
  <si>
    <t>14850861 - Maleta assaig</t>
  </si>
  <si>
    <t>Subministrament de maleta per assaig de proteccions de corrent continu</t>
  </si>
  <si>
    <t>14853240 - Pla control materials</t>
  </si>
  <si>
    <t xml:space="preserve">Pla de control de materials amb contingut d'amiant  durant 5 anys </t>
  </si>
  <si>
    <t>14853660B - Manteniment SAI Comunicacions L1</t>
  </si>
  <si>
    <t xml:space="preserve">Manteniment preventiu i correctiu de SAI de la sala de comunicacions de tecnologia SOCOMEC durant 3 anys </t>
  </si>
  <si>
    <t>14853660B</t>
  </si>
  <si>
    <t>14854678 - Mant. Xarxa Radioenllacos TB</t>
  </si>
  <si>
    <t xml:space="preserve">Manteniment de la xarxa de Radioenllaços de TMB
durant 3 anys amb possibilitat de 2 anys de pròrroga </t>
  </si>
  <si>
    <t>14860922 - Ctrl accessos i vigil. obres ZF</t>
  </si>
  <si>
    <t>Servei de control de accessos i vigilància de les obres Zona Franca
durant 2 anys amb possibilitat de pròrroga per 1 any més</t>
  </si>
  <si>
    <t>14860922BIS - Ctrl accessos i vigil. obres ZF</t>
  </si>
  <si>
    <t>14860922BIS</t>
  </si>
  <si>
    <t xml:space="preserve">Pycseca Seguridad, S.A. </t>
  </si>
  <si>
    <t>14861502B - Cameres SONY SNC VB640</t>
  </si>
  <si>
    <t>Càmeres SONY SNC-VB640+Prime Support. 50 unitats amb garantia de 3 anys</t>
  </si>
  <si>
    <t>14861502B</t>
  </si>
  <si>
    <t>14862304 - Limpieza criogenica trenes</t>
  </si>
  <si>
    <t>Limpieza criogenica trenes en remodelación</t>
  </si>
  <si>
    <t>14862471 - assistencia i repar.variadors</t>
  </si>
  <si>
    <t>Serveis d’assistència i reparació de variadors de freqüència dels sistemes electromecànics de la xarxa FMB</t>
  </si>
  <si>
    <t>14863606B - Tractors moviment trens</t>
  </si>
  <si>
    <t>Subministrament de 1 tractor de moviment de trens</t>
  </si>
  <si>
    <t>14863606B</t>
  </si>
  <si>
    <t>14864139 - Inst equip absorcio CON Triangle</t>
  </si>
  <si>
    <t xml:space="preserve">Subministrament i instal·lació d'un equip d'absorció al CON de Triangle.
</t>
  </si>
  <si>
    <t>14864263 - Climatizacio 2 carrils taller TR</t>
  </si>
  <si>
    <t>Subministrament  i instal·lació dels equips necessaris per a la climatització de dos carrils  existents al taller de MM del CON de Triangle.</t>
  </si>
  <si>
    <t>14864264 - Barres de carril</t>
  </si>
  <si>
    <t>Subministrament de 50 barres de carril de perfil 54 E1T1 (o UIC 54A) segons norma 13674-2 sense forats i qualitat R260</t>
  </si>
  <si>
    <t>14864267 - Tunel de rentat CON Horta</t>
  </si>
  <si>
    <t>Subministrament i instal·lació d'un túnel de rentat al CON d’Horta</t>
  </si>
  <si>
    <t>Christ Equipamientos de Lavado, S.L.</t>
  </si>
  <si>
    <t>14864462 - Servei Wifi BBT</t>
  </si>
  <si>
    <t>Servei WIFI Barcelona Bus Turístic 
durant 2 anys amb possibilitat de 2 anys de pròrroga</t>
  </si>
  <si>
    <t>14864462</t>
  </si>
  <si>
    <t xml:space="preserve">Grupo DelfyTEL, S.L. </t>
  </si>
  <si>
    <t>14864714 - Estudi seguretat ferroviaria</t>
  </si>
  <si>
    <t xml:space="preserve">Estudi de Seguretat Ferroviària del manteniment correctiu sèries 5-6000 i 9000
</t>
  </si>
  <si>
    <t>14865297 - Neteja pous ventilacio</t>
  </si>
  <si>
    <t>Serveis de neteja dels pous de ventilació de túnel, estacions i tallers del FMB durant 3 anys 
1.5.2021 fins a 30.04.2024</t>
  </si>
  <si>
    <t>14865366 - Gestio integral formacio CAP</t>
  </si>
  <si>
    <t>Gestió integral de la  formació continua CAP</t>
  </si>
  <si>
    <t>14865395 - Assistencia tecnica a MM</t>
  </si>
  <si>
    <t>Assistència tècnica temporal de suport a la unitat d'enginyeria de material mòbil.</t>
  </si>
  <si>
    <t>14865457 - Inspeccions ascensor FMB</t>
  </si>
  <si>
    <t xml:space="preserve">Servei d'inspeccions periòdiques dels ascensors del FMB per als anys 2021, 2022 I 2023.
</t>
  </si>
  <si>
    <t>14866092 - Reparacio passarel.les autom</t>
  </si>
  <si>
    <t xml:space="preserve">Reparació dels desperfectes per accident de les passarel·les automàtiques al taller annex del CON Z. Franca
</t>
  </si>
  <si>
    <t>14866092</t>
  </si>
  <si>
    <t>14866486 - Neteja edificis</t>
  </si>
  <si>
    <t xml:space="preserve">Neteja dels edificis corporatius de TMB.
</t>
  </si>
  <si>
    <t>14866486</t>
  </si>
  <si>
    <t>Eubolar, 977.760(lot 1); 118.980 (lot 2)</t>
  </si>
  <si>
    <t>14866772B - Mant compta passatge Bus</t>
  </si>
  <si>
    <t>Manteniment compta passatge Bus durant 3 anys amb possibilitat de  2 anys de pròrroga</t>
  </si>
  <si>
    <t>14866772B</t>
  </si>
  <si>
    <t>14867327 - Hidrogen per a vehicles</t>
  </si>
  <si>
    <t>Subministrament d’hidrogen per a vehicles de cel·la d’hidrogen</t>
  </si>
  <si>
    <t>14867422 - Mant Plat Elevadors i Equips T ind</t>
  </si>
  <si>
    <t>Manteniment preventiu i correctiu de les Plataformes Elevadores de Persones (Lot 1)  i els Equips de Transport industrial i Elevació de càrregues (Lot 2).
2 lots
3 anys + 2 pròrroga</t>
  </si>
  <si>
    <t>14867498 - Ampl. Line Dispatxers radio DMR</t>
  </si>
  <si>
    <t>Ampliació Line Dispatxers ràdio DMR per CCM i CSPC</t>
  </si>
  <si>
    <t>14867513 - Inspeccio Dresina Plasser DT20</t>
  </si>
  <si>
    <t>Inspecció Dresina Plasser DT20-TMB_139</t>
  </si>
  <si>
    <t>14867612 - Pantalles TFT informacio client</t>
  </si>
  <si>
    <t xml:space="preserve">Subministrament de pantalles TFT del sistema d'Informació al client de L9 i L10
</t>
  </si>
  <si>
    <t>14867991 - Adquisicio equips informatics</t>
  </si>
  <si>
    <t xml:space="preserve">Adquisició 1000 equips informàtics i serveis associats </t>
  </si>
  <si>
    <t>14867991</t>
  </si>
  <si>
    <t xml:space="preserve">PUNT INFORMATIC I CREATIU, S.L. </t>
  </si>
  <si>
    <t>14868085 - Funcionalitats consolidador 2020</t>
  </si>
  <si>
    <t>Noves funcionalitats del Consolidador 2020</t>
  </si>
  <si>
    <t>14868085</t>
  </si>
  <si>
    <t>Indra</t>
  </si>
  <si>
    <t>14868129 - Monit accionament agulla</t>
  </si>
  <si>
    <t xml:space="preserve">Monitorització accionaments agulles – Reformes
</t>
  </si>
  <si>
    <t>14868131 - Seleccio de conductor Bus</t>
  </si>
  <si>
    <t xml:space="preserve">Suport en matèria de selecció de personal 
</t>
  </si>
  <si>
    <t>14868808 - Mant pintura xarxa de metro</t>
  </si>
  <si>
    <t xml:space="preserve">Manteniment de pintura a la xarxa de metro durant 3 anys amb possibilitat de 1 any de pròrroga
</t>
  </si>
  <si>
    <t>14868808</t>
  </si>
  <si>
    <t>Sori-2, S.L.</t>
  </si>
  <si>
    <t>14869618 - Rest. Tilling Stevens Imperial</t>
  </si>
  <si>
    <t>Restauració integral de l’autobús Tilling Stevens Imperial</t>
  </si>
  <si>
    <t>14870155 - Integracio Pes Trens i Temps Pas</t>
  </si>
  <si>
    <t>Integració Pes Trens i Temps de Pas L9/L10</t>
  </si>
  <si>
    <t>14870390 - Diagnostic MCA</t>
  </si>
  <si>
    <t>Diagnòstic MCA a les instal·lacions i equipaments de Tallers de Material Mòbil del Metro</t>
  </si>
  <si>
    <t>14870390</t>
  </si>
  <si>
    <t>TBK Gestión de edificios, SL</t>
  </si>
  <si>
    <t>14870517 - Transport Nocturn personal Vies</t>
  </si>
  <si>
    <t>Transport Nocturn personal Vies</t>
  </si>
  <si>
    <t>14870796 - Projecte Tramvia Blau</t>
  </si>
  <si>
    <t>Redacció del projecte constructiu per a la renovació i actualització de les instal·lacions del Tramvia Blau i la urbanització de l'avinguda Tibidabo, les places Kennedy i Doctor Andreu, i el carrer de Bosch i Alsina (connexió amb el taller/cotxera) i les instal·lacions interiors del taller/cotxera del Tramvia Blau, situat a la plaça Central. Inclou l'actualització del material mòbil que presta servei a fi d'adaptar-lo a la normativa vigent i amb la finalitat que s'assoleixin les necessitats i mancances específiques del Tramvia Blau per poder reprendre el servei comercial</t>
  </si>
  <si>
    <t>14872005B - Edifici oficines ZF Port</t>
  </si>
  <si>
    <t>Construcció de l'Edifici Oficines de la nova cotxera d’autobusos de Transports de Barcelona en Zona Franca Port</t>
  </si>
  <si>
    <t>14872005B</t>
  </si>
  <si>
    <t>Lot 1Ferrallados Oceanía, SL-Lot 2 Gestión Integral de Instalaciones, SL</t>
  </si>
  <si>
    <t>14873157 - Ampliacio BigData teletreball</t>
  </si>
  <si>
    <t>Ampliació de la infraestructura de sistemes de BigData i teletreball.</t>
  </si>
  <si>
    <t>14873157BIS - Ampliacio BigData teletreball</t>
  </si>
  <si>
    <t>Ampliació de la infraestructura de sistemes de BigData i teletreball.
LOT 3 - Sistemes Operatius</t>
  </si>
  <si>
    <t>14873157BIS</t>
  </si>
  <si>
    <t>Specialist Computer Centres, SL</t>
  </si>
  <si>
    <t>14873170 - Inspeccions instal·lacions de PCI</t>
  </si>
  <si>
    <t>Inspecció per part d’un Organisme de Control (O.C.) de les estacions de la xarxa de Metro i dels tallers de Material Mòbil que disposen de llicència ambiental, i emissió dels corresponents certificats d’inspecció, segons Reglament d’Instal·lacions de Protecció Contra Incendis RIPCI (RD 513/2017).</t>
  </si>
  <si>
    <t>14873249 - Uniformitat LLAA TOLAS</t>
  </si>
  <si>
    <t>Uniformitat LLAA TOLAS lliurament general i reposició. Periode 2021-2024</t>
  </si>
  <si>
    <t>14873249</t>
  </si>
  <si>
    <t xml:space="preserve"> Urvina SL</t>
  </si>
  <si>
    <t>14873497 - Adeq espais influencia a Estivill</t>
  </si>
  <si>
    <t xml:space="preserve">Adequació dels espais d'influència pertanyents a les sales STMO i STM1 per als nous telecomandaments de Metro, al Centre de Control de Metro de Sagrera.
</t>
  </si>
  <si>
    <t>14873938 - Mant integral Sistema DAE</t>
  </si>
  <si>
    <t>Manteniment integral del Sistema DAE
durant 1 any amb possibilitat de 3 anys de pròrroga</t>
  </si>
  <si>
    <t>14874346 - Instal. xarxa embarcada nova flota</t>
  </si>
  <si>
    <t xml:space="preserve">Instal·lació xarxa embarcada en vehicles de nova flota
amb 2 lots
</t>
  </si>
  <si>
    <t>14875475 - Assaig equips proteccio</t>
  </si>
  <si>
    <t>Servei d'assaig d'equips de proteccio durant 4 anys amb possibilitat de pròrrogues 1 any més.</t>
  </si>
  <si>
    <t>14875716 - Inspeccions instal·lacions BT</t>
  </si>
  <si>
    <t>Serveis d’inspeccions periòdiques de les instal·lacions de BT de FMB (2021-2022).</t>
  </si>
  <si>
    <t>14875716</t>
  </si>
  <si>
    <t>14875957 - Reparacio goteres a 20 busos</t>
  </si>
  <si>
    <t xml:space="preserve">Reparació de goteres a 20 busos de les S-67-XH
</t>
  </si>
  <si>
    <t>14876055 - Vestuari uniformitat imatge TMB</t>
  </si>
  <si>
    <t>Vestuari Uniformitat imatge dels empleats de TMB 2022/2025</t>
  </si>
  <si>
    <t>14876348 - Servei coor. SiS obres M</t>
  </si>
  <si>
    <t>Coordinació de Seguretat i Salut en obres en fase d’execució i assistència tècnica durant dos anys amb possibilitat de pròrroga dos anys més ( 1 + 1)</t>
  </si>
  <si>
    <t>14876348</t>
  </si>
  <si>
    <t>Ingeniería y Prevención de Riesgos, SL</t>
  </si>
  <si>
    <t>14876414 - MouTV en L9 i L10</t>
  </si>
  <si>
    <t>MouTV en linies automàtiques L9 i L10</t>
  </si>
  <si>
    <t>14876687 - Manteniment Megafonia LC</t>
  </si>
  <si>
    <t>Manteniment Megafonia Metro Línies Convencionals durant 2 anys</t>
  </si>
  <si>
    <t>14876687</t>
  </si>
  <si>
    <t>Elecnor, SA</t>
  </si>
  <si>
    <t>14876821 - Subministrament de calcat</t>
  </si>
  <si>
    <t>Subministrament de calçat del personal d’explotació amb uniformitat d’imatge</t>
  </si>
  <si>
    <t>14877066 - Inspeccio instal.lacio GNC</t>
  </si>
  <si>
    <t>Servei d’inspecció d’ampolles i estanquitat de la instal·lació GNC dels vehicles d’autobusos  amb 2 lots per a 3 anys</t>
  </si>
  <si>
    <t>14877067 - Mant.Portes motoritzades de FMB</t>
  </si>
  <si>
    <t>Manteniment preventiu i correctiu de les portes motoritzades de FMB</t>
  </si>
  <si>
    <t>14877067</t>
  </si>
  <si>
    <t>TK Elevadores España, S.L.U.</t>
  </si>
  <si>
    <t>14877106 - Evolucio holabarcelona</t>
  </si>
  <si>
    <t>Evolució Plataforma holabarcelona.com durant 1 any amb possibilitat de pròrroga 1 any més.</t>
  </si>
  <si>
    <t>14877142 - Recanvis xarxa de transmissio L9</t>
  </si>
  <si>
    <t>Subministrament recanvis xarxa de transmissió L9</t>
  </si>
  <si>
    <t>14877150 - Serveis informatius i de promocio</t>
  </si>
  <si>
    <t xml:space="preserve">serveis informatius, de promoció i assistència en esdeveniments durant 2 anys amb possibilitat de pròrroga 1 any més 
</t>
  </si>
  <si>
    <t>14877371 - Gran Revisio Teleferic (fase 1)</t>
  </si>
  <si>
    <t>Gran Revisió del Telefèric de Montjuïc (fase 1)</t>
  </si>
  <si>
    <t>14877530 - Servei Manteniment 2021 Funicular</t>
  </si>
  <si>
    <t>Serveis de Manteniment anual 2021 al Funicular de Montjuïc</t>
  </si>
  <si>
    <t>14878554 - Recanvis TPA L9S</t>
  </si>
  <si>
    <t>Subministrament de recanvis pel manteniment del sistema tancament de Portes d’andana de L9S</t>
  </si>
  <si>
    <t>14878974 - Publicitat Google Ads</t>
  </si>
  <si>
    <t>Publicitat Google Ads durant 3 anys</t>
  </si>
  <si>
    <t>14878974</t>
  </si>
  <si>
    <t>Google Ireland Limited</t>
  </si>
  <si>
    <t>14879696 - Mod s9000 limit velocitat</t>
  </si>
  <si>
    <t xml:space="preserve">Modificació dels trens S/9000 de Ferrocarril Metropolità de Barcelona per a la limitació de velocitat màxima del Mode Especial
no lots
2 anys
</t>
  </si>
  <si>
    <t>14879697 - Mod trens limit velocitat</t>
  </si>
  <si>
    <t xml:space="preserve">Modificació dels trens S/5000 i S/6000 de Ferrocarril Metropolità de Barcelona per a la limitació de velocitat màxima del Mode Especial
</t>
  </si>
  <si>
    <t>14879793 - Mant equip disjuntor de trens</t>
  </si>
  <si>
    <t xml:space="preserve"> Manteniment cicle llarg de l’equip disjuntor de trens de la sèrie de les línies L2, L4 i L9-L10 durant 4 anys 
4 lots:
lot 1: L2
Lot 2 L4
Lot 3 L9 (nord)
Lot 4: L9 (sud)</t>
  </si>
  <si>
    <t>14879967 - Renov enllum estacions i TBoixeres</t>
  </si>
  <si>
    <t>Renovació i reforç de l'enllumenat de les estacions: Torrassa, Universitat L2, Urquinaona L1, Marina, vestíbul Universitat L1 i andanes Arc de Triomf; i del Taller reparació VAFs i estacionament de trens de Can Boixeres</t>
  </si>
  <si>
    <t>14880801 - Renovacio equips RFID</t>
  </si>
  <si>
    <t>Renovació equips RFID</t>
  </si>
  <si>
    <t>14880801B - Renovacio equips RFID</t>
  </si>
  <si>
    <t>Renovació 10 equips RFID</t>
  </si>
  <si>
    <t>14880801B</t>
  </si>
  <si>
    <t>Makenai Solutions Innovation and Creative Ideas, S.L.</t>
  </si>
  <si>
    <t>14880946 - Monitoritzacio tren</t>
  </si>
  <si>
    <t>Subministrament i muntatge d'equips de monitorització del funcionament del tren emmarcat dintre del Projecte DIGITAL TRAIN</t>
  </si>
  <si>
    <t>14881340 - Manteniment trens amb risc amiant</t>
  </si>
  <si>
    <t>Manteniment trens amb risc amiant</t>
  </si>
  <si>
    <t>14881340</t>
  </si>
  <si>
    <t>Asbestho’s gestión desamiantados, S.L. (Lots 1 i 2)</t>
  </si>
  <si>
    <t>14881352 - Formacio orientacio a client TB</t>
  </si>
  <si>
    <t>Formació orientació a client conductors de TB</t>
  </si>
  <si>
    <t>14881398B -  Barredora - Fregadora</t>
  </si>
  <si>
    <t>Subministrament d'una Barredora/fregadora híbrida dièsel per al CON d'Horta</t>
  </si>
  <si>
    <t>14881398B</t>
  </si>
  <si>
    <t>14881402 - 15 copiadores multifuncio</t>
  </si>
  <si>
    <t xml:space="preserve">Compra i manteniment de 15 copiadores multifunció.
</t>
  </si>
  <si>
    <t>14881734 - Revisions estructurals trens s4000</t>
  </si>
  <si>
    <t>Revisions estructurals 24 trens s_4000</t>
  </si>
  <si>
    <t>14881734</t>
  </si>
  <si>
    <t>Construcciones y Auxiliar de Ferrocarriles, S.A.</t>
  </si>
  <si>
    <t>14881857 - Homogeneitzacio ATP S9000 L4</t>
  </si>
  <si>
    <t>Homogeneïtzació Equips ATP Tren S9000 L4</t>
  </si>
  <si>
    <t>14882486 - Prolongacio vida tunel L1</t>
  </si>
  <si>
    <t>Contracte: Prolongació Vida Útil Túnel L1.38-39 (Baró de Viver – Santa Coloma)</t>
  </si>
  <si>
    <t>14882873 - Asseguranca de vida empleats TB</t>
  </si>
  <si>
    <t>Assegurança de vida per a empleats de TB</t>
  </si>
  <si>
    <t>14883246 - Manteniment Radio CCM CDI</t>
  </si>
  <si>
    <t xml:space="preserve">Manteniment Radio CCM CDI  2021-2022 </t>
  </si>
  <si>
    <t>14883527 - Mant gravadores WordNet</t>
  </si>
  <si>
    <t>Servei Manteniment Gravadores WordNet CCM/CCMe
No lots
2 anys</t>
  </si>
  <si>
    <t>14883689 - Mant SAIS i Sinewaves</t>
  </si>
  <si>
    <t xml:space="preserve">Servei Manteniment SAIs i Sinewaves MGE a Centres de Control durant 2 anys
</t>
  </si>
  <si>
    <t>14883757 - 30 autobusos encarrec AMB</t>
  </si>
  <si>
    <t>30 autobusos encàrrec AMB</t>
  </si>
  <si>
    <t>14883971 - Mant equips extincio indendis</t>
  </si>
  <si>
    <t>Manteniment equips d'extinció d'incendis flota autobusos  durant 3 anys i possibilitat de 2 de pròrroga</t>
  </si>
  <si>
    <t>14884563B - Camio Grua R4</t>
  </si>
  <si>
    <t xml:space="preserve">Camió Grua R4 per a la flota de TB
</t>
  </si>
  <si>
    <t>14884563B</t>
  </si>
  <si>
    <t>14885222 - 10 MInibusos</t>
  </si>
  <si>
    <t xml:space="preserve">10 Minibusos </t>
  </si>
  <si>
    <t>14885222</t>
  </si>
  <si>
    <t>Industrial Carrocera Arbuciense, S.A</t>
  </si>
  <si>
    <t>14885272 - Servei Manteniment Radio CCMe</t>
  </si>
  <si>
    <t>Servei Manteniment Radio CCMe
durant dos anys.</t>
  </si>
  <si>
    <t>14885315 - DO Instal·lacio CAT0 estacions</t>
  </si>
  <si>
    <t>Direcció d'obra de la instal·lació del sistema CAT0 a estacions principals de la xarxa de Metro</t>
  </si>
  <si>
    <t>14885316 - Cat 0 estacions essencials</t>
  </si>
  <si>
    <t>CAT0 a 13 estacions essencials de la xarxa convencional per a millorar el seu nivell de seguretat:
estacions enllaç: Catalunya L1 i L3, Sants
Estació L3 i L5, Sagrada Família L2 i L5, Diagonal L3 i L5,
Sagrera L1 i L5 i Passeig de Gràcia L2, L3 i L4.</t>
  </si>
  <si>
    <t>14885346 - Integracio canals digitals</t>
  </si>
  <si>
    <t>Integració canals digitals a T-Mobilitat</t>
  </si>
  <si>
    <t>14885529 - Columnes elevadores sense fils</t>
  </si>
  <si>
    <t>Subministrament d'un joc de 6 columnes elevadores sense fil</t>
  </si>
  <si>
    <t>14885568 - Certificacio AENOR</t>
  </si>
  <si>
    <t>Assistència tècnica per la diagnosis prèvia a la certificació del Referent AENOR sobre un Sistema de Gestió de la Seguretat Ferroviària Operacional (SFO)</t>
  </si>
  <si>
    <t>14885568</t>
  </si>
  <si>
    <t>Altran Innovación , SL</t>
  </si>
  <si>
    <t>14885653 - Evolucio APP HOLABARCELONA</t>
  </si>
  <si>
    <t>Evolució tecnològica APP HOLABARCELONA</t>
  </si>
  <si>
    <t>14885741 - Utillatge fix. plataf. fossats L1</t>
  </si>
  <si>
    <t>Subministrament de 10 utillatges fixació plataformes fossats L1</t>
  </si>
  <si>
    <t>14885865 - Pack sensors SSD i manegues</t>
  </si>
  <si>
    <t xml:space="preserve">Subministrament pack complet  sensors més mànegues del sistema detector descarrilament trens S/9000 de L9 
</t>
  </si>
  <si>
    <t>14885865</t>
  </si>
  <si>
    <t>Alstom Transporte, SAU</t>
  </si>
  <si>
    <t>14885870 - Obra sist humidificacio Z Franca 2</t>
  </si>
  <si>
    <t xml:space="preserve">Execució del projecte per instal·lar un sistema de humidificació a l’edifici d’oficines de Zona Franca 2. </t>
  </si>
  <si>
    <t>14885870</t>
  </si>
  <si>
    <t>GESTION INTEGRAL DE INSTALACIONES SL</t>
  </si>
  <si>
    <t>14886053 - Senyalitzacio Tren Stop trens S500</t>
  </si>
  <si>
    <t>Senyalització actuació Tren Stop trens S500</t>
  </si>
  <si>
    <t>14886072 - Integracio dades IMETRO</t>
  </si>
  <si>
    <t>Integració noves dades a IMETRO</t>
  </si>
  <si>
    <t>14886113 - Inspeccio tunels FMB 2020</t>
  </si>
  <si>
    <t>Realització de les inspeccions periòdiques, contemplades dins del Pla de Manteniment Preventiu de la infraestructura dels túnels de l'FMB.</t>
  </si>
  <si>
    <t>14886113B - Inspeccio tunels FMB 2020</t>
  </si>
  <si>
    <t>Realització de les inspeccions periòdiques, contemplades dins del Pla de Manteniment Preventiu de la infraestructura dels túnels del FMB.</t>
  </si>
  <si>
    <t>14886113B</t>
  </si>
  <si>
    <t>14886512 - Parasol dues cabines Trens L5</t>
  </si>
  <si>
    <t>Subministrament e Instal·lació Parasol dues cabines pels 37 trens L5</t>
  </si>
  <si>
    <t>14886512</t>
  </si>
  <si>
    <t>14886666 - Equips SIE per nova flota 21</t>
  </si>
  <si>
    <t>Equips SIE's per nova flota 2021</t>
  </si>
  <si>
    <t>14886667 - Pantalles TFT conductor</t>
  </si>
  <si>
    <t>Pantalles TFT conductor</t>
  </si>
  <si>
    <t>14886667</t>
  </si>
  <si>
    <t>NOVATRONIC SISTEMAS, S.L.</t>
  </si>
  <si>
    <t>14886901 - Projecte caseta vigilant vilapicin</t>
  </si>
  <si>
    <t>Redacció del projecte constructiu de la caseta del control d'accessos del taller de Vilapicina.</t>
  </si>
  <si>
    <t>14886995B - OBSOLESCENCIA CCTV S.9000</t>
  </si>
  <si>
    <t xml:space="preserve">Subministrament de material de parc de recanvis dels subsistemes de videovigilancia, videodifusió i TCMS per trens sèrie S/9000 </t>
  </si>
  <si>
    <t>14886995B</t>
  </si>
  <si>
    <t>Alstom</t>
  </si>
  <si>
    <t>14887039 - Punts carrega electrica V15 H12</t>
  </si>
  <si>
    <t>Construcció i instal·lació global dels punts de recàrrega elèctrica per autobusos de les línies V15 i H12, i manteniment integral de la infraestructura de recàrrega elèctrica de les línies H16, V15 I H12</t>
  </si>
  <si>
    <t>14887039</t>
  </si>
  <si>
    <t>UTE ENDESA X - DOMINION/3.060.081,76 €(lot 1) 777.048,31 €(lot 2)</t>
  </si>
  <si>
    <t>14887104 - Desamiantat desballest. 48 trens</t>
  </si>
  <si>
    <t xml:space="preserve">Desamiantat  i desballestament de 48 trens </t>
  </si>
  <si>
    <t>UTE 42 Trens IDES DEMOL</t>
  </si>
  <si>
    <t>14887279 - Consultoria SAC</t>
  </si>
  <si>
    <t>Consultoria Tècnica Implantació Sap Analytics Cloud: Manteniment Metro</t>
  </si>
  <si>
    <t>14887279</t>
  </si>
  <si>
    <t>14887498 - Manteniment SAVANA DIGITAL</t>
  </si>
  <si>
    <t>Manteniment SAVANA-DIGITAL TRAIN 2021-22</t>
  </si>
  <si>
    <t>14887498</t>
  </si>
  <si>
    <t>14887692 - Vinilat portes pass i tren</t>
  </si>
  <si>
    <t xml:space="preserve">Recobriment exterior de portes de passatge i trens mitjançant làmina de vinil
</t>
  </si>
  <si>
    <t>14887692</t>
  </si>
  <si>
    <t>14888064 - Renovacio moduls oficines Triangle</t>
  </si>
  <si>
    <t>Substitució dels mòduls prefabricats existents a les cotxeres del Triangle Ferroviari, que s'utilitzen com a oficines.</t>
  </si>
  <si>
    <t>14888064</t>
  </si>
  <si>
    <t>14888197 - Adequacio pas sotandanes Drassanes</t>
  </si>
  <si>
    <t>Adequació pas sotandanes a Drassanes Línia 3.</t>
  </si>
  <si>
    <t>14888197</t>
  </si>
  <si>
    <t>14888253 - Integracio noves dades iBUS</t>
  </si>
  <si>
    <t>Integració noves dades iBUS</t>
  </si>
  <si>
    <t>14888253</t>
  </si>
  <si>
    <t>14888284 - Nou CPD de SGF i Firewall de TRF</t>
  </si>
  <si>
    <t>Nou CPD de SGF i Firewall de TRF</t>
  </si>
  <si>
    <t>14888284</t>
  </si>
  <si>
    <t>14888379 - Manteniment video embarcat L11</t>
  </si>
  <si>
    <t>Manteniment video embarcat L11 durant 6 mesos amb possibilitat de pròrroga 6 mesos més.</t>
  </si>
  <si>
    <t>14888379</t>
  </si>
  <si>
    <t>14888499 - Redac proj ventil parquingTriangle</t>
  </si>
  <si>
    <t>Redacció de projecte executiu, direcció d'obra, estudi de seguretat i salut, coordinació de seguretat i salut i control de qualitat per als treballs d'adequació a normativa de la ventilació del pàrquing d'autobusos a la cotxera de Triangle.</t>
  </si>
  <si>
    <t>14888499</t>
  </si>
  <si>
    <t>14888533 -TCMS S9000</t>
  </si>
  <si>
    <t xml:space="preserve">Subministrament de material de parc de recanvis dels subsistemes de videovigilancia, videodifusió i TCMS per trens sèrie S/9000.
</t>
  </si>
  <si>
    <t>14888533</t>
  </si>
  <si>
    <t>14888613 - Neteja bacteriologica trens</t>
  </si>
  <si>
    <t>Neteja bacteriològica de trens, amb 7 lots de contractació, per a un període de 3 anys amb possibilitat de pròrroga durant 2 anys més.</t>
  </si>
  <si>
    <t>14888613</t>
  </si>
  <si>
    <t>14888828 - Implantacio sistema SCADA a Gaudi</t>
  </si>
  <si>
    <t>Implantació d'un sistema SCADA a l'edifici corporatiu de Gaudí.</t>
  </si>
  <si>
    <t>14888828</t>
  </si>
  <si>
    <t>14888887 - Venda Busos MIdis</t>
  </si>
  <si>
    <t>venda de 81 autobusos urbans propietat de Transports de Barcelona, SA 
203.000 import mínim de venda dels 81 busos. 
Cada bus és un Lot</t>
  </si>
  <si>
    <t>14888887</t>
  </si>
  <si>
    <t>14889303 - Reformes ascensors xarxa de FMB</t>
  </si>
  <si>
    <t>Millores en la fiabilitat i renovacions parcials per obsolescència a ascensors ERSCE de la xarxa de FMB.</t>
  </si>
  <si>
    <t>14889303</t>
  </si>
  <si>
    <t>14889345 - Obres PRL Linia 3</t>
  </si>
  <si>
    <t>Obres per a la resolució dels defectes en l'àmbit de PRL a les estacions i dipòsits de la xarxa de metro Linia 3</t>
  </si>
  <si>
    <t>14889345</t>
  </si>
  <si>
    <t>14889610 - Integracio dades RX Bombardier</t>
  </si>
  <si>
    <t>Servei d’integració de dades dels RX de CV Bombardier a Plataforma SAVANA amb Thinking Forward XXI SL</t>
  </si>
  <si>
    <t>14889610</t>
  </si>
  <si>
    <t>14889612 - Integracio dades RX bombardier</t>
  </si>
  <si>
    <t>Servei d’integració de dades dels RX de CV Bombardier a Plataforma SAVANA amb Bombardier</t>
  </si>
  <si>
    <t>14889612</t>
  </si>
  <si>
    <t>14889689 - Integracio en Telecomandament</t>
  </si>
  <si>
    <t xml:space="preserve">Integració en el Telemando CAT de Metro de Barcelona del nou control d'accessos de cabines dels trens S7000 i S8000
</t>
  </si>
  <si>
    <t>14889689</t>
  </si>
  <si>
    <t>Desarrollo de Sistemas Integrados de Control, S.A.</t>
  </si>
  <si>
    <t>14889866 - Manteniment CCT L9 L10</t>
  </si>
  <si>
    <t>Manteniment CCT L9-L10 (Nord-Sud) 2021-2023</t>
  </si>
  <si>
    <t>14889866</t>
  </si>
  <si>
    <t>14889889 - Manteniment TETRA L9 L10</t>
  </si>
  <si>
    <t>Manteniment TETRA L9-L10 (Nord-Sud) 2021-2023</t>
  </si>
  <si>
    <t>14889889</t>
  </si>
  <si>
    <t>14890115 - Adequacio sala STM1</t>
  </si>
  <si>
    <t>Adequació sala STM1:
- LOT 1: Equipament de transmissió i recepció de vídeo
- LOT 2: Visualització i instal·lació física</t>
  </si>
  <si>
    <t>14890115</t>
  </si>
  <si>
    <t>14890115BIS - Adequacio sala STM1</t>
  </si>
  <si>
    <t>Adequació sala STM1: 
- LOT 2: Visualització i instal·lació física</t>
  </si>
  <si>
    <t>14890115BIS</t>
  </si>
  <si>
    <t>ID GRUP, S.A</t>
  </si>
  <si>
    <t>14890421 - Virtualitzacio RDT</t>
  </si>
  <si>
    <t xml:space="preserve">Virtualització  RDT
</t>
  </si>
  <si>
    <t>14890421</t>
  </si>
  <si>
    <t>Ozona Consulting, SL</t>
  </si>
  <si>
    <t>14890537 - Adequacio estructura T Vilapicina</t>
  </si>
  <si>
    <t>Adequació de l'estructura, tancaments i fossats al Taller de Vilapicina,</t>
  </si>
  <si>
    <t>14890537</t>
  </si>
  <si>
    <t>14890544B - Reparacions estructurals Xarxa M</t>
  </si>
  <si>
    <t>servei de reparacions estructurals a la xarxa de Metro durant 2 anys</t>
  </si>
  <si>
    <t>14890544B</t>
  </si>
  <si>
    <t>New Dry Impermeabilizaciones, SLU</t>
  </si>
  <si>
    <t>14890559 - Policarbonats trens</t>
  </si>
  <si>
    <t>Subministrament de 360 Policarbonats (180 de cada costat) dels gràfics de línia dels trens S/9000 de L9S-L10S</t>
  </si>
  <si>
    <t>14890559</t>
  </si>
  <si>
    <t>14890563 -Balises Apr Dtg.Tc</t>
  </si>
  <si>
    <t>Subministrament de 10 balises Apr Dtg.Tc</t>
  </si>
  <si>
    <t>14890563</t>
  </si>
  <si>
    <t>14890572 - Instal cablejat video IP diposits</t>
  </si>
  <si>
    <t>Instal·lacio de cablejat pel video IP als diposits de Metro</t>
  </si>
  <si>
    <t>14890572</t>
  </si>
  <si>
    <t>14890573 - DO SIS cablejat video IP diposits</t>
  </si>
  <si>
    <t>Direccio obra i coordinacio de seguretat i salut del cablejat pel video IP als diposits de Metro.</t>
  </si>
  <si>
    <t>14890573</t>
  </si>
  <si>
    <t>14890575 - DO Adequacio Taller Vilapicina</t>
  </si>
  <si>
    <t>Direcció d'obra de l'adequació de l'estructura del Taller Vilapicina</t>
  </si>
  <si>
    <t>14890575</t>
  </si>
  <si>
    <t>14890579 - Proj. adequacio reixes ventilacio</t>
  </si>
  <si>
    <t>Redacció del projecte constructiu d’adequació de reixes de ventilació</t>
  </si>
  <si>
    <t>14890579</t>
  </si>
  <si>
    <t>14890579B - Proj. adequacio reixes ventilacio</t>
  </si>
  <si>
    <t>14890579B</t>
  </si>
  <si>
    <t>Ayesa Enginyeria i Serveis, SAU</t>
  </si>
  <si>
    <t>14890680 - Fixacions elastiques</t>
  </si>
  <si>
    <t>Subministrament de 3.450 fixacions
elàstiques directes de molt baixa rigidesa</t>
  </si>
  <si>
    <t>14890680</t>
  </si>
  <si>
    <t>14890808 - Renovacio ampliacio acces MPLS</t>
  </si>
  <si>
    <t>Renovació ampliació capa acces MPLS</t>
  </si>
  <si>
    <t>14890808</t>
  </si>
  <si>
    <t>14890812 - Nou model seguretat Horta</t>
  </si>
  <si>
    <t>Nou model de seguretat a la cotxera d'Horta</t>
  </si>
  <si>
    <t>14890812</t>
  </si>
  <si>
    <t>14890915 - Coord SiS obres urbanitazacio</t>
  </si>
  <si>
    <t xml:space="preserve">Serveis de Coordinació de Seguretat i Salut, i la Coordinació de l'Activitat Empresarial en obra d'urbanització de la nova Cotxera de Zona Franca.
</t>
  </si>
  <si>
    <t>14890915</t>
  </si>
  <si>
    <t>14890966 - Retirada amiant Urquinaona</t>
  </si>
  <si>
    <t>Retirada d'elements amb contingut d'amiant a la sotscentral d'Urquinaona Línia 4</t>
  </si>
  <si>
    <t>14890966</t>
  </si>
  <si>
    <t>14891051 - Adequar espai Centre Salut Sagrera</t>
  </si>
  <si>
    <t>Adequacio espai Centre Salut Sagrera</t>
  </si>
  <si>
    <t>14891051</t>
  </si>
  <si>
    <t>14891051B - Adequar espai Centre Salut Sagr</t>
  </si>
  <si>
    <t>14891051B</t>
  </si>
  <si>
    <t>14891121 - Passarel.la portatil</t>
  </si>
  <si>
    <t xml:space="preserve">Subministrament dos jocs de passarel·les portàtils
per MM del CON del Triangle </t>
  </si>
  <si>
    <t>14891121</t>
  </si>
  <si>
    <t>Comercial F.B. Zarges, S.L</t>
  </si>
  <si>
    <t>14891123 - Assist tecn projecte tramvia blau</t>
  </si>
  <si>
    <t>Assistència tècnica pel seguiment de la redacció del projecte per a la renovació i actualització de les instal·lacions del Tramvia Blau i la nova urbanització de l'Avinguda Tibidabo</t>
  </si>
  <si>
    <t>14891123</t>
  </si>
  <si>
    <t>14891125 - DO Urbanitzacio ZF Port</t>
  </si>
  <si>
    <t>Direcció d'obra de la Urbanització de Zona Franca Port</t>
  </si>
  <si>
    <t>14891125</t>
  </si>
  <si>
    <t>14891243B - Carreto Elevador</t>
  </si>
  <si>
    <t>Subministrament carretó elevador per Material Mòbil L9S-L10S al taller ZAL</t>
  </si>
  <si>
    <t>14891243B</t>
  </si>
  <si>
    <t>Acygs Sales Management, SL</t>
  </si>
  <si>
    <t>14891328 - Joc columnes inalambriques</t>
  </si>
  <si>
    <t>Subministrament d'un joc de 6 columnes elevadores sense fils</t>
  </si>
  <si>
    <t>14891328</t>
  </si>
  <si>
    <t>14891597 - Cons Estruct sota andana Can Serra</t>
  </si>
  <si>
    <t>Consolidació estructural sota andana Can Serra.</t>
  </si>
  <si>
    <t>14891597</t>
  </si>
  <si>
    <t>14891641 - Barres Contracarril</t>
  </si>
  <si>
    <t>Subministrament de 137 barres de contracarril</t>
  </si>
  <si>
    <t>14891641</t>
  </si>
  <si>
    <t>14891878 - Fixacio elastica</t>
  </si>
  <si>
    <t>Subministrament de 550 fixacions elàstiques directes sense suport de contracarril de baixa rigidesa (10KN)</t>
  </si>
  <si>
    <t>14891878</t>
  </si>
  <si>
    <t>Pandrol</t>
  </si>
  <si>
    <t>14892103 - Flota Bus 2021 2025</t>
  </si>
  <si>
    <t>Flota Bus període 2021-2025
Lot 1 TIPO 3-EOC-ELE
Lot 2 /2BIS: 1-EFC-ELE amb càrrega mitjançant pantògraf al sostre.
Lot 3  TIPO 1-HYL-CNG o TIPO 1-HYB-CNG
Lot 4 TIPO 3-HYL-CNG o TIPO 3-HYB-CNG
Lot 5 TIPO 1DD.HYL-B7 o TPO 1DD.HYB-B7</t>
  </si>
  <si>
    <t>14892103</t>
  </si>
  <si>
    <t>14892188 - Exec CE forjat int sub Espanya L1</t>
  </si>
  <si>
    <t xml:space="preserve">Execucio del projecte de consolidacio estructural del forjat intermig a la subcentral de Plaça Espanya Línia 1 </t>
  </si>
  <si>
    <t>14892188</t>
  </si>
  <si>
    <t>14892204 - DO I CSS Resolucio defectes PRL L3</t>
  </si>
  <si>
    <t xml:space="preserve">Direcció d’Obra i Coordinació de Seguretat i Salut per la resolució dels defectes en l’àmbit de PRL  a les estacions i dipòsits de la Xarxa de Metro Línia 3, 4-11 i 5 (Fase 1) </t>
  </si>
  <si>
    <t>14892204</t>
  </si>
  <si>
    <t>14892298 - Renove CUBS Videowall LA</t>
  </si>
  <si>
    <t>Renove CUBS Videowall Línies Automàtiques</t>
  </si>
  <si>
    <t>14892298</t>
  </si>
  <si>
    <t>14892327 - Obres PRL Linies 4 i 11</t>
  </si>
  <si>
    <t>Obres per a la resolució dels defectes en l'àmbit de PRL a les estacions i dipòsits de la xarxa de metro Línia 4 i Línia 11</t>
  </si>
  <si>
    <t>14892327</t>
  </si>
  <si>
    <t>UTE MONCOBRA-TRADE</t>
  </si>
  <si>
    <t>14892331 - DO Portes PAR Glories FPuig TNova</t>
  </si>
  <si>
    <t>Direcció d'obra i Coordinació de seguretat i salut de l'ampliació de les portes PAR al vestíbul secundari de Glòries i adequació de les portes PAR PMR de les estacions de Fabra i Puig i Trinitat Nova</t>
  </si>
  <si>
    <t>14892331</t>
  </si>
  <si>
    <t>Active Engineering Solutions, SL</t>
  </si>
  <si>
    <t>14892333 - Obres portes PAR a estacions FMB</t>
  </si>
  <si>
    <t>Execució de les obres d'ampliació de portes PAR al vestíbul secundari de Glòries i adequació de les portes PAR PMR de les estacions de Fabra i Puig i Trinitat Nova de FMB.</t>
  </si>
  <si>
    <t>14892333</t>
  </si>
  <si>
    <t>Comsa Instalaciones y Sistemas Industriales, S.A + KAPSCH Trafficcom Transportation, SAU</t>
  </si>
  <si>
    <t>14892388 - Renovacio escales mecaniques FMB</t>
  </si>
  <si>
    <t xml:space="preserve">Renovació de 14 escales mecàniques a la xarxa de FMB </t>
  </si>
  <si>
    <t>14892388</t>
  </si>
  <si>
    <t>TK Elevadores España, SLU (Integradora)</t>
  </si>
  <si>
    <t>14892389 - DO i CSS renovac escales mecan FMB</t>
  </si>
  <si>
    <t>DO i CSS renovació 14 escales mecàniques de la xarxa de Metro</t>
  </si>
  <si>
    <t>14892389</t>
  </si>
  <si>
    <t>14892524 - L1 Obres Urbanitz Zona Franca Port</t>
  </si>
  <si>
    <t xml:space="preserve">Obres d'urbanització de la nova cotxera d’autobusos de Transports de Barcelona, S.A. a Zona Franca
</t>
  </si>
  <si>
    <t>14892524</t>
  </si>
  <si>
    <t>14892544 - Obra desamiantat Z Universitaria</t>
  </si>
  <si>
    <t>Obra desamiantat Subcentral Zona Universitària Línia 3 de
metro.</t>
  </si>
  <si>
    <t>14892544</t>
  </si>
  <si>
    <t>ELECTREN, S.A.</t>
  </si>
  <si>
    <t>14892549 - Migracio a video IP Zona Franca II</t>
  </si>
  <si>
    <t>Migració del sistema de video IP de l'edifici corporatiu de Zona Franca II</t>
  </si>
  <si>
    <t>14892549</t>
  </si>
  <si>
    <t>14892551 - MOD Plataforma Megafonia IP Icom</t>
  </si>
  <si>
    <t>Modificacions Plataforma Megafonia IP Icom</t>
  </si>
  <si>
    <t>14892551</t>
  </si>
  <si>
    <t>14892656 - Sensoritzacio sortides emergencia</t>
  </si>
  <si>
    <t>Sensoritació de les sortides d'emergència a FMB</t>
  </si>
  <si>
    <t>14892656</t>
  </si>
  <si>
    <t>14892761 - Components fixacions de via</t>
  </si>
  <si>
    <t>Subministrament de diversos components de fixacions de via per completar conjunts recuperats d’obres de renovació de via.</t>
  </si>
  <si>
    <t>14892761</t>
  </si>
  <si>
    <t>14892803 - AM  Motors electrics i variadors</t>
  </si>
  <si>
    <t xml:space="preserve">Subministrament de motors elèctrics i variadors de freqüència per a les ventilacions </t>
  </si>
  <si>
    <t>14892803</t>
  </si>
  <si>
    <t>14892822 - Cajas conexion tacogenerador</t>
  </si>
  <si>
    <t>Suministro de 130 cajas de conexión de tacogenerador Bombardier</t>
  </si>
  <si>
    <t>14892822</t>
  </si>
  <si>
    <t>14893016 - AT i CSS Renovacio via Linia 3</t>
  </si>
  <si>
    <t>Assistència Tècnica i Coordinació de Seguretat i Salut per l’execució de la renovació de via en el tram de Línia 3 entre Maria Cristina i Plaça Espanya</t>
  </si>
  <si>
    <t>14893016</t>
  </si>
  <si>
    <t>14893084 - Modernitzacio 6 escales mec a FMB</t>
  </si>
  <si>
    <t xml:space="preserve">Modernització / renovació de 6 escales mecàniques a la xarxa de FMB. </t>
  </si>
  <si>
    <t>14893084</t>
  </si>
  <si>
    <t>TK ELEVADORES ESPAÑA, S.L.U.  (Lots 1 i 2)</t>
  </si>
  <si>
    <t>14893173 - Linies MT aliment backup L9S i 10S</t>
  </si>
  <si>
    <t>Obra del projecte complementari nº 1 de la nova estació entre Collblanc i Pubilla Cases de linia 5 de FMB. Backup Línia 9S, instal·lacions en túnel.</t>
  </si>
  <si>
    <t>14893173</t>
  </si>
  <si>
    <t>14893194 - Rectificador de pontencia</t>
  </si>
  <si>
    <t xml:space="preserve">Subministrament d’un rectificador de potència de
recanvi per a Subestació de tracció tecnologia SIEMENS </t>
  </si>
  <si>
    <t>14893194</t>
  </si>
  <si>
    <t>14893194B - Rectificador de potencia</t>
  </si>
  <si>
    <t>14893194B</t>
  </si>
  <si>
    <t>14893395 - Material parc ATP ATO L1 L3</t>
  </si>
  <si>
    <t>Suministro de 7 modulos VDX, 7 modulos VCU y 22 modulos COMC de Bombardier</t>
  </si>
  <si>
    <t>14893395</t>
  </si>
  <si>
    <t>Bombardier</t>
  </si>
  <si>
    <t>14893405 - Travesses monbloc i fixacions</t>
  </si>
  <si>
    <t xml:space="preserve">Subministrament de 2.803 travesses monobloc amb fixacions antivibratories i 2.853 travesses monobloc amb antivibratories amb suport de CC </t>
  </si>
  <si>
    <t>14893405</t>
  </si>
  <si>
    <t>14893421 - Renovacio via Linia 3</t>
  </si>
  <si>
    <t>Renovació de la via en el tram de Línia 3 entre Maria Cristina i Plaça Espanya</t>
  </si>
  <si>
    <t>14893421</t>
  </si>
  <si>
    <t xml:space="preserve">UTE INFESA-TECSA </t>
  </si>
  <si>
    <t>14893427 - Cons Estruct Bigues sostre Liceu</t>
  </si>
  <si>
    <t xml:space="preserve">Consolidació estructural bigues sostre Liceu Línia 3 </t>
  </si>
  <si>
    <t>14893427</t>
  </si>
  <si>
    <t xml:space="preserve">IZER INGENIERIA Y ECONOMIA, S.L. </t>
  </si>
  <si>
    <t>14893455 - Reform Sagrada Familia linia 2 i 5</t>
  </si>
  <si>
    <t>Rerforma de les dependències de l'estació Sagrada Família de línia 2 i 5</t>
  </si>
  <si>
    <t>14893455</t>
  </si>
  <si>
    <t>Fuentes y Ariza, SA</t>
  </si>
  <si>
    <t>14893562 - DO CSS i Cont Qual linia H12 i V15</t>
  </si>
  <si>
    <t>Direcció d’Obra, Coordinació Seguretat Salut  i Control de qualitat de l’execució de l’obra d'instal·lació de les estacions de recàrrega elèctrica d’autobusos en els terminals de les línies H12 i V15.</t>
  </si>
  <si>
    <t>14893562</t>
  </si>
  <si>
    <t>14893720 - Obres PRL Linia 5 Fase 1</t>
  </si>
  <si>
    <t>Obres per la resolució dels defectes en l'àmbit de PRL a les estacions i dipòsits de la xarxa de metro a 15 estacions de la Línia 5, corresponents a la Fase 1.</t>
  </si>
  <si>
    <t>14893720</t>
  </si>
  <si>
    <t xml:space="preserve">CTO-RT, UTE </t>
  </si>
  <si>
    <t>14893724 - Estudi mesures de seguretat</t>
  </si>
  <si>
    <t>Estudi i disseny mesures de seguretat</t>
  </si>
  <si>
    <t>14893724</t>
  </si>
  <si>
    <t>14893794 - Panells proteccio trens</t>
  </si>
  <si>
    <t>Instal·lació panells laterals protecció trens a Canyelles, Torras i Bages i Pep Ventura.</t>
  </si>
  <si>
    <t>14893794</t>
  </si>
  <si>
    <t xml:space="preserve">Izer Ingenieria y Economia, SL </t>
  </si>
  <si>
    <t>14893918 - Adequacio 2 trens s5000 L3 i 5</t>
  </si>
  <si>
    <t xml:space="preserve">Adequació de 2 trens s5000 de la L3 a la L5
</t>
  </si>
  <si>
    <t>14893918</t>
  </si>
  <si>
    <t>14893918B - Adequacio trens s5000</t>
  </si>
  <si>
    <t>Adequació de 2 trens S5000 de la L3 a la L5</t>
  </si>
  <si>
    <t>14893918B</t>
  </si>
  <si>
    <t>CAF</t>
  </si>
  <si>
    <t>14893920 - Migracio ACCESSOS VPN</t>
  </si>
  <si>
    <t>Migració de l'equipament ACCESSOS VPN</t>
  </si>
  <si>
    <t>14893920</t>
  </si>
  <si>
    <t xml:space="preserve">UNITRONIC COMUNICACIONES, S.A i SIRT, S.L. </t>
  </si>
  <si>
    <t>14893997 - Anunciador estacions L5</t>
  </si>
  <si>
    <t xml:space="preserve">Actualització de l'anunciador  d'estacions als trens de L5
</t>
  </si>
  <si>
    <t>14893997</t>
  </si>
  <si>
    <t>Sepsamedha, SLU</t>
  </si>
  <si>
    <t>14893998 - SAI Enclavament 20KVA</t>
  </si>
  <si>
    <t xml:space="preserve">Subministrament 6 SAIs enclavament </t>
  </si>
  <si>
    <t>14893998</t>
  </si>
  <si>
    <t>14894006 - Mesuradors d'ample de via</t>
  </si>
  <si>
    <t>Subministrament i instal·lació i integració a la plataforma SAVANA d’un conjunt de mesuradors d’Ample de Via “ ANVI” de Smart Motors format per 3 unitats fixes i 5 unitats mòbils.</t>
  </si>
  <si>
    <t>14894006</t>
  </si>
  <si>
    <t>14894022 - Assess i certif BREEAM Zona Franca</t>
  </si>
  <si>
    <t>Contractació d'un assessor i la certificació amb les condicionants  BREEAM en la nova cotxera d'Autobusos de Zona Franca.</t>
  </si>
  <si>
    <t>14894022</t>
  </si>
  <si>
    <t>14894029 - Estructures Suport Validadora</t>
  </si>
  <si>
    <t>Disseny, prototipatge, fabricació i subministrament d’estructures de suports pel projecte Validadora EMV a la Flota d’Autobusos.
9 setmanes
No lots.</t>
  </si>
  <si>
    <t>14894029</t>
  </si>
  <si>
    <t>14894075 - Redac Proj Exe carreg Bus Elec ZF1</t>
  </si>
  <si>
    <t>Redacció dels projectes executius de la Infraestructura elèctrica necessària per la recàrrega elèctrica d'autobusos al CON Zona Franca.</t>
  </si>
  <si>
    <t>14894075</t>
  </si>
  <si>
    <t>INGENIEROS EMETRES, SLP</t>
  </si>
  <si>
    <t>14894216 - Noves ubicacions xarxa MPLS</t>
  </si>
  <si>
    <t>Noves ubicacions xarxa MPLS</t>
  </si>
  <si>
    <t>14894216</t>
  </si>
  <si>
    <t>14894265 - Integracio EMV amb SIES</t>
  </si>
  <si>
    <t>Desenvolupament software per integració de la validadora EMV amb els Sistemes Embarcats de Bus</t>
  </si>
  <si>
    <t>14894265</t>
  </si>
  <si>
    <t>14894272 - Digitalitzacio del CCB</t>
  </si>
  <si>
    <t>Digitalització del CCB (SAP PM)</t>
  </si>
  <si>
    <t>14894272</t>
  </si>
  <si>
    <t xml:space="preserve"> Inetum España, SA</t>
  </si>
  <si>
    <t>14894273 - Analitica CCB</t>
  </si>
  <si>
    <t>CONSULTORIA SAC (Analítica Centre de Control de Bus)</t>
  </si>
  <si>
    <t>14894273</t>
  </si>
  <si>
    <t>14894670 - Mant. Subestacions receptores L9</t>
  </si>
  <si>
    <t>Manteniment de les subestacions receptores de la línia 9</t>
  </si>
  <si>
    <t>14894670</t>
  </si>
  <si>
    <t>Spark Ibérica, SAU</t>
  </si>
  <si>
    <t>14894922 - Mant. cicle llarg blocs fre</t>
  </si>
  <si>
    <t>Mant. cicle llarg blocs fre de totes les series de trens durant dos anys amb possibilitat de pròrroga 1 any més.</t>
  </si>
  <si>
    <t>14894922</t>
  </si>
  <si>
    <t>14895317 - Vending Fotografia</t>
  </si>
  <si>
    <t>contractació de concessió de serveis per a la comercialització de productes i serveis de fotografia a les estacions de la xarxa de Metro convencional (L1, L2, L3, L4, L5 i L11) i a les instal·lacions del Funicular, explotades per Ferrocarril Metropolità de Barcelona i del Telefèric de Montjuïc, explotada per Projectes i Serveis de Mobilitat SA, mitjançant la instal·lació, explotació, reposició, manteniment i recaptació de màquines automàtiques de venda de productes i prestació de serveis a les referides estacions</t>
  </si>
  <si>
    <t>14895317</t>
  </si>
  <si>
    <t>14895349 - Vending Tecnologia</t>
  </si>
  <si>
    <t>contractació de concessió de serveis per a la comercialització de productes tecnològics a les estacions de la xarxa de Metro convencional (L1, L2, L3, L4, L5 i L11) i a les instal·lacions del Funicular, explotades per Ferrocarril Metropolità de Barcelona i del Telefèric de Montjuïc, explotada per Projectes i Serveis de Mobilitat SA, mitjançant la instal·lació, explotació, reposició, manteniment i recaptació de màquines automàtiques de venda de productes a les referides estacions.</t>
  </si>
  <si>
    <t>14895349</t>
  </si>
  <si>
    <t>14895526 - 8 TRENS ATP</t>
  </si>
  <si>
    <t>Contracte relatiu a l'adequación de 8 trens amb ATP</t>
  </si>
  <si>
    <t>14895526</t>
  </si>
  <si>
    <t>14895838 - Pla Imatge 2021 xarxa de Metro</t>
  </si>
  <si>
    <t>Treballs de millora amb pintura a estacions, cotxeres i oficines de la xarxa de FMB</t>
  </si>
  <si>
    <t>14895838</t>
  </si>
  <si>
    <t>Noucopi, SL (2 lots)</t>
  </si>
  <si>
    <t>14897109 -Embragatges</t>
  </si>
  <si>
    <t>Subministrament de 24 embragatges 650 Kgf/1500 Kgf
Código interno SIEMENS 2589004</t>
  </si>
  <si>
    <t>14897109</t>
  </si>
  <si>
    <t>SIEMENS RAIL AUTOMATION SAU</t>
  </si>
  <si>
    <t>14897686 - Manteniment Tetra Bus 21 a 23</t>
  </si>
  <si>
    <t>Manteniment Tetra Bus 21-23</t>
  </si>
  <si>
    <t>14897686</t>
  </si>
  <si>
    <t>14897695 - Terminals DECT FC11</t>
  </si>
  <si>
    <t xml:space="preserve">Subministrament de 10 lots de quaranta-tres (43) unitats de sets complerts de terminal DECT fabricant Funktel model FC5 (referència Part No. 5.010.780.200). Aquest set inclou la bateria del terminal i el carregador amb transformador de corrent.
Inclou una garantia mínima de fabricant d’un any incloent la reparació o substitució del terminal
</t>
  </si>
  <si>
    <t>14897695</t>
  </si>
  <si>
    <t>Tpartner Network Services, S.L</t>
  </si>
  <si>
    <t>14898132 - Reparacio hibrid articulat 3587</t>
  </si>
  <si>
    <t xml:space="preserve">Reparació de planxisteria vehicle híbrid articulat 3587
</t>
  </si>
  <si>
    <t>14898132</t>
  </si>
  <si>
    <t>Veinsur, SAU</t>
  </si>
  <si>
    <t>14898796 - Mant instal·lacions sub energetics</t>
  </si>
  <si>
    <t xml:space="preserve">Manteniment d´Instal·lacions de Subministraments Energètics
amb 3 lots durant 3 anys amb possibilitat de 2 anys de pròrroga </t>
  </si>
  <si>
    <t>14898796</t>
  </si>
  <si>
    <t>14898941 - Nou sistema de Bus a demanda</t>
  </si>
  <si>
    <t xml:space="preserve">Nou sistema de Bus a demanda </t>
  </si>
  <si>
    <t>14898941</t>
  </si>
  <si>
    <t>14899176 - Mant instal.lacions Sauter</t>
  </si>
  <si>
    <t>Manteniment sistema de control d’instal·lacions Sauter.
durant 3 anys + 2 pròrrogues</t>
  </si>
  <si>
    <t>14899176</t>
  </si>
  <si>
    <t>14899976 - Moduls vestuaris Boixeres COVID</t>
  </si>
  <si>
    <t>Subministrament i instal·lació de 6 conjunts de vestuaris (18 mòduls en total) en la cotxera de Boixeres  per complir recomanacions sanitàries front al COVID-19</t>
  </si>
  <si>
    <t>14899976</t>
  </si>
  <si>
    <t>14900294 - Revisions estructurals trens</t>
  </si>
  <si>
    <t>Revisions estructurals trens 2/3/4000</t>
  </si>
  <si>
    <t>14900294</t>
  </si>
  <si>
    <t>Construcciones y Auxiliar de Ferrocarriles</t>
  </si>
  <si>
    <t>14900649 - Adaptacio DAS pagament</t>
  </si>
  <si>
    <t>Adaptació DAS pagament amb targeta bancaria</t>
  </si>
  <si>
    <t>14900649</t>
  </si>
  <si>
    <t>INDRA SISTEMAS, S.A.</t>
  </si>
  <si>
    <t>14900881 - Fixacio aplacats alts xarxa Metro</t>
  </si>
  <si>
    <t>Fixacio d’aplacats alts a la xarxa de Metro</t>
  </si>
  <si>
    <t>14900881</t>
  </si>
  <si>
    <t xml:space="preserve">TEXTURBAN SL  (Lots 1 i 2)  </t>
  </si>
  <si>
    <t>14902408 - Manteniment sistema CECOCO CCM</t>
  </si>
  <si>
    <t>Manteniment sistema CECOCO CCM 2021-2022</t>
  </si>
  <si>
    <t>14902408</t>
  </si>
  <si>
    <t>14902497 - Control filtracions hidrocarburs</t>
  </si>
  <si>
    <t xml:space="preserve">Servei de control de filtracions amb presència d'hidrocarburs a la xarxa de metro
</t>
  </si>
  <si>
    <t>14902497</t>
  </si>
  <si>
    <t>14902673 - Manteniment de via FMB</t>
  </si>
  <si>
    <t>Manteniment de via FMB durant 2 anys amb possibilitat de pròrroga 2 anys més</t>
  </si>
  <si>
    <t>14902673</t>
  </si>
  <si>
    <t>14903412 - Diseno arcon</t>
  </si>
  <si>
    <t xml:space="preserve">Disseny i prototipatge bagul/maleter TMB 1.0 </t>
  </si>
  <si>
    <t>14903412</t>
  </si>
  <si>
    <t xml:space="preserve">Industrias Mecánicas San Andrés SL (INMESA) </t>
  </si>
  <si>
    <t>14903631 - Neteges tecniques</t>
  </si>
  <si>
    <t xml:space="preserve">Neteges tècniques a la Xarxa de Metro amb 2 lots: 
1 correctiu 
2 preventiu 
durant 4 anys </t>
  </si>
  <si>
    <t>14903631</t>
  </si>
  <si>
    <t>Corporacion CLD, lot 1 55.920,00 €, lot 2 169.750,00 €</t>
  </si>
  <si>
    <t>14903691 - Redaccio instruccions manteniment</t>
  </si>
  <si>
    <t>Assistència tècnica per a la redacció i millora d'instruccions tècniques de manteniment al servei de Material Mòbil</t>
  </si>
  <si>
    <t>14903691</t>
  </si>
  <si>
    <t>14904162 - Compra flota auxiliar TMB</t>
  </si>
  <si>
    <t xml:space="preserve">Compra flota auxiliar TMB 2021
9 lots
</t>
  </si>
  <si>
    <t>14904162</t>
  </si>
  <si>
    <t>14904349 - Xarxa wifi FMB linia 9 i 10 fase 3</t>
  </si>
  <si>
    <t>Xarxa wifi i cablejat estacions Línia 9 i 10 fase 3</t>
  </si>
  <si>
    <t>14904349</t>
  </si>
  <si>
    <t>GDI Proyectos y Montajes, SA</t>
  </si>
  <si>
    <t>14904489B - Manteniment CCTV embarcat LC</t>
  </si>
  <si>
    <t>Contractació manteniment CCTV embarcat línies convencionals durant 2 anys amb possibilitat de 2 prorrogues d’un (1) any cadascuna</t>
  </si>
  <si>
    <t>14904489B</t>
  </si>
  <si>
    <t>14904537 - Manteniment integral catenaria</t>
  </si>
  <si>
    <t>Manteniment integral de la catenària de totes les línies d’ample internacional durant 1 any amb possibilitat de 3 anys de pròrroga.</t>
  </si>
  <si>
    <t>14904537</t>
  </si>
  <si>
    <t>14904732 - Connexio AWS Direct Connect</t>
  </si>
  <si>
    <t>Connexió AWS Direct Connect</t>
  </si>
  <si>
    <t>14904732</t>
  </si>
  <si>
    <t xml:space="preserve">COLT TECHNOLOGY SERVICES, S.A.U. </t>
  </si>
  <si>
    <t>14904888 - Mod E00340 Projecte cotxera ZF P</t>
  </si>
  <si>
    <t>Modificació de l'expedient E00340 de redacció del projecte de la nova cotxera de Zona Franca Port per adequar-ho a la licitació en lots</t>
  </si>
  <si>
    <t>14904888</t>
  </si>
  <si>
    <t>14905164 - Integr centres transform linia 3</t>
  </si>
  <si>
    <t>Integració dels Centres de Transformació d’Estació de la Línia 3 al Telecomandament d'Energia (Modificacions a camp)</t>
  </si>
  <si>
    <t>14905164</t>
  </si>
  <si>
    <t>Schneider</t>
  </si>
  <si>
    <t>14905468 - Adequacio passadis Marina Linia 1</t>
  </si>
  <si>
    <t>Adequacio passadis estacio Marina Linia 1</t>
  </si>
  <si>
    <t>14905468</t>
  </si>
  <si>
    <t>Texturban, SL</t>
  </si>
  <si>
    <t>14905672 - Neteja Clavegueram Cotxeres</t>
  </si>
  <si>
    <t>Neteja Clavegueram Cotxeres</t>
  </si>
  <si>
    <t>14905672</t>
  </si>
  <si>
    <t>14905867 - Obres PRL linia 5 Fase 2</t>
  </si>
  <si>
    <t>Obres per a la resolució dels defectes en l'àmbit de PRL a les estacions i dipòsits de la xarxa de metro de la línia 5 - Fase 2</t>
  </si>
  <si>
    <t>14905867</t>
  </si>
  <si>
    <t>14905948 - DO i CSS PRL Linia 5 Fase 2</t>
  </si>
  <si>
    <t xml:space="preserve">Direcció d’Obra i Coordinació de Seguretat i Salut per la resolució dels defectes en l’àmbit de PRL  a les estacions i dipòsits de la Xarxa de Metro Línia 5 (Fase 2) </t>
  </si>
  <si>
    <t>14905948</t>
  </si>
  <si>
    <t xml:space="preserve">Ingeniería, Gestión y Consultoría Barcelona, SL </t>
  </si>
  <si>
    <t>14906705 - Bornas</t>
  </si>
  <si>
    <t>Subministrament de Material de Borners per a la instal·lació elèctrica abord dels autobusos de TB</t>
  </si>
  <si>
    <t>14906705</t>
  </si>
  <si>
    <t>14906718 - Llicencies VMWare Workspace One</t>
  </si>
  <si>
    <t>Adquisició llicències VMWare Workspace One</t>
  </si>
  <si>
    <t>14906718</t>
  </si>
  <si>
    <t>CONTECNOW, S.L.</t>
  </si>
  <si>
    <t>14906913 - Manteniment calefaccio i ACS</t>
  </si>
  <si>
    <t xml:space="preserve">Manteniment de les instal·lacions tèrmiques de calefacció i producció d'aigua calenta sanitària (ACS) dels tallers i edificis de la xarxa de metro.
durant 5 anys 
</t>
  </si>
  <si>
    <t>14906913</t>
  </si>
  <si>
    <t>Gestion integral de instalaciones</t>
  </si>
  <si>
    <t>14907427 - Projecte fibrociment Zona Franca 2</t>
  </si>
  <si>
    <t>Redacció del projecte constructiu per l'eliminació del fibrociment de Zona Franca 2</t>
  </si>
  <si>
    <t>14907427</t>
  </si>
  <si>
    <t>INSE RAIL, S.L.</t>
  </si>
  <si>
    <t>14907428 - Treballs fusteria a xarxa de Metro</t>
  </si>
  <si>
    <t>Feines de fusteria a la xarxa de Metro</t>
  </si>
  <si>
    <t>14907428</t>
  </si>
  <si>
    <t>Ebanisteria Espigol</t>
  </si>
  <si>
    <t>14907499 - Westrace MK2</t>
  </si>
  <si>
    <t>Subministrament de recanvis per l’enclavament Westrace MK2</t>
  </si>
  <si>
    <t>14907499</t>
  </si>
  <si>
    <t>Siemens Rail Automations, SAU</t>
  </si>
  <si>
    <t>14907726 - Mant enllumenat emerg ZAL</t>
  </si>
  <si>
    <t>Servei de manteniment correctiu del sistema d'enllumenat d'emergència del taller de ZAL</t>
  </si>
  <si>
    <t>14907726</t>
  </si>
  <si>
    <t>14907992 - Microfons</t>
  </si>
  <si>
    <t>Subministrament micròfons conductor de la xarxa embarcada TB</t>
  </si>
  <si>
    <t>14907992</t>
  </si>
  <si>
    <t>14908005 - Distribuidores per obsolescencia</t>
  </si>
  <si>
    <t>Subministrament de 113 lectors de targeta de crèdit per a Distribuïdora Automàtica de Títols de Viatge</t>
  </si>
  <si>
    <t>14908005</t>
  </si>
  <si>
    <t xml:space="preserve"> Indra Sistemas, SA </t>
  </si>
  <si>
    <t>14909101 - Reparacio incendi minibus 4244</t>
  </si>
  <si>
    <t xml:space="preserve">Servei de reparació de incendi minibús 4244 </t>
  </si>
  <si>
    <t>14909101</t>
  </si>
  <si>
    <t>Autolica</t>
  </si>
  <si>
    <t>14909177 - Rampes PMR acces a tren</t>
  </si>
  <si>
    <t xml:space="preserve">Subministrament i col·locació de rampes PMR d'accés a trens a les estacions de Vilapicina (via 2) i Congrès (via 1 i via 2) i plataforma d’intercanvi de trens amb cadires de rodes al extrem sud de l’andana de Bordeta.
</t>
  </si>
  <si>
    <t>14909177</t>
  </si>
  <si>
    <t>14909381 - Obres llicencia ambiental Triangle</t>
  </si>
  <si>
    <t>Execució dels treballs d'adequació de l'estructura i sectors d'incendis de l'edifici oficines, aparcament turismes i taller del Centre Operatiu de Negoci de Triangle, necessaris per a l'obtenció de la llicència ambiental.</t>
  </si>
  <si>
    <t>14909381</t>
  </si>
  <si>
    <t>14909501 - Cont qualit obra Cotxera Z Franca</t>
  </si>
  <si>
    <t>Control de Qualitat de les obres del nou edifici oficines de la Cotxera de Zona Franca de Transports de Barcelona, SA</t>
  </si>
  <si>
    <t>14909501</t>
  </si>
  <si>
    <t>UTE LOSTEC - CECAM</t>
  </si>
  <si>
    <t>14909712 - Moviment i valoritz terres classe2</t>
  </si>
  <si>
    <t>Moviment de terres necessaris per a la retirada i valorització de les terres derivades de les obres de la nova Cotxera d'Autobusos de Zona Franca Port, que no compleixin, una vegada assajats, els criteris d'admissió tipus classe 1 previst en el projecte.</t>
  </si>
  <si>
    <t>14909712</t>
  </si>
  <si>
    <t>HERCAL</t>
  </si>
  <si>
    <t>14909950 - Integ Tel energ Zon transf Trajana</t>
  </si>
  <si>
    <t>Integració al Telecomandament d'Energia de la Zona de transferència de Trajana</t>
  </si>
  <si>
    <t>14909950</t>
  </si>
  <si>
    <t>Comsa Instalaciones</t>
  </si>
  <si>
    <t>14910179 - Renovacio capa Xarxa MPLS</t>
  </si>
  <si>
    <t>Renovació capa distribució Xarxa MPLS</t>
  </si>
  <si>
    <t>14910179</t>
  </si>
  <si>
    <t>14910184 - Rev. Pinza y brazo cabina</t>
  </si>
  <si>
    <t>Revisión pinza y brazo cabina (46.000/58.000 h.)</t>
  </si>
  <si>
    <t>14910184</t>
  </si>
  <si>
    <t>Teleféricos y Nieve</t>
  </si>
  <si>
    <t>14910327 - Assistencia tecn i fabricacio 3D</t>
  </si>
  <si>
    <t>Assistència i fabricació 3D d'elements per al manteniment de la xarxa de Metro.</t>
  </si>
  <si>
    <t>14910327</t>
  </si>
  <si>
    <t>FUNDACIÓ PRIVADA CENTRE CIM</t>
  </si>
  <si>
    <t>14910413 - MAnt. PAR Aut.Systems</t>
  </si>
  <si>
    <t>Servei de manteniment de les portes automàtiques reversibles Automatic Systems durant 2 anys</t>
  </si>
  <si>
    <t>14910413</t>
  </si>
  <si>
    <t>Automatic Systems</t>
  </si>
  <si>
    <t>14910414 - MAnt. PAR GUNNEBO</t>
  </si>
  <si>
    <t xml:space="preserve">Servei de manteniment de les portes automàtiques reversibles (Gunnebo). durant 2 anys 
</t>
  </si>
  <si>
    <t>14910414</t>
  </si>
  <si>
    <t>Logymak Distribuciones, SL</t>
  </si>
  <si>
    <t>14910415 - Mant. PAR prosegur</t>
  </si>
  <si>
    <t>Servei de manteniment de les portes automàtiques reversibles (Prosegur) durant 2 anys</t>
  </si>
  <si>
    <t>14910415</t>
  </si>
  <si>
    <t>Prosegur</t>
  </si>
  <si>
    <t>14910495 - TFT de conductor</t>
  </si>
  <si>
    <t>Subministrament Pantalles TFT Conductor</t>
  </si>
  <si>
    <t>14910495</t>
  </si>
  <si>
    <t>Novatronics Sistemas</t>
  </si>
  <si>
    <t>14910537 - Renove audiovisuals 2021</t>
  </si>
  <si>
    <t>Renovació equips audiovisuals 2021</t>
  </si>
  <si>
    <t>14910537</t>
  </si>
  <si>
    <t>Adtel Sistemas de Telecomunicación, S.L</t>
  </si>
  <si>
    <t>14910869 - Subst canonades clima Triangle</t>
  </si>
  <si>
    <t xml:space="preserve">Substitució de les canonades de ferro del sistema de climatització de les plantes baixa i primera de l'edifici d'oficines del Centre Operatiu de Negoci de Triangle per canonades de polipropile reticular (PPR). </t>
  </si>
  <si>
    <t>14910869</t>
  </si>
  <si>
    <t>Climafels</t>
  </si>
  <si>
    <t>14911021 - Renovacio equips escales Metro</t>
  </si>
  <si>
    <t>Renovació per obsolescència d'equips de seguretat intrínseca en escales ThyssenKrupp.</t>
  </si>
  <si>
    <t>14911021</t>
  </si>
  <si>
    <t>TK ELEVADORES ESPAÑA, SLU</t>
  </si>
  <si>
    <t>14911196 - Instal ventiladors HVLS Fase 1</t>
  </si>
  <si>
    <t>Instal·lació de ventiladors HVLS - JET FAN (Fase 1)</t>
  </si>
  <si>
    <t>14911196</t>
  </si>
  <si>
    <t>14912120 - Manteniment extintors trens</t>
  </si>
  <si>
    <t xml:space="preserve">Manteniment anual dels extintors contra incendis incorporats a la flota de trens durant 3 anys amb possibilitat de pròrroga per 2 més amb 7 lots </t>
  </si>
  <si>
    <t>14912120</t>
  </si>
  <si>
    <t>Compresiones técnicas, SL 1 5.997,60 €(LOT 1) 1.386,00 €((LOT 2)5.090,40 €(LOT 3) 1.524,60 €(lot 4) 4.662,00 (lot 5)€ 693,00 €(lot 6) 1.071,00 €(lot 7)</t>
  </si>
  <si>
    <t>14912123 - Reparacio targetes electroniques</t>
  </si>
  <si>
    <t>servei de reparació de targetes electròniques de la marca CONDUENT durant 2 anys</t>
  </si>
  <si>
    <t>14912123</t>
  </si>
  <si>
    <t>Conduent</t>
  </si>
  <si>
    <t>14912125 - Reparacio moduls SAI Socomec</t>
  </si>
  <si>
    <t>servei de reparació de MÓDULS SAI DE LA MARCA SOCOMEC</t>
  </si>
  <si>
    <t>14912125</t>
  </si>
  <si>
    <t>Socomec Ibérica SAU</t>
  </si>
  <si>
    <t>14912126 - Reparacio indra validadores</t>
  </si>
  <si>
    <t>Servei de Reparació de Validadores i Plaques Electròniques VP1994 INDRA durant 2 anys.</t>
  </si>
  <si>
    <t>14912126</t>
  </si>
  <si>
    <t>14912206 - Reparacio vehicle 1205</t>
  </si>
  <si>
    <t xml:space="preserve">Reparació de planxa i pintura en el vehicle 1205
</t>
  </si>
  <si>
    <t>14912206</t>
  </si>
  <si>
    <t xml:space="preserve">Man Truck &amp; Bus Iberia, S.A. </t>
  </si>
  <si>
    <t>14912572 - Tribometre manual portatil</t>
  </si>
  <si>
    <t>Subministrament d’un tribòmetre manual portàtil per a mesura en carril</t>
  </si>
  <si>
    <t>14912572</t>
  </si>
  <si>
    <t>14912767 - Manteniment passos Teleferic</t>
  </si>
  <si>
    <t>Servei de manteniment del sistema de validació i control d’accessos del Telefèric de Montjuic</t>
  </si>
  <si>
    <t>14912767</t>
  </si>
  <si>
    <t>14912789 - Barres contracarril</t>
  </si>
  <si>
    <t xml:space="preserve">Subministrament de 145 barres de contracarril </t>
  </si>
  <si>
    <t>14912789</t>
  </si>
  <si>
    <t>14912789B - Barres contracarril</t>
  </si>
  <si>
    <t>14912789B</t>
  </si>
  <si>
    <t>Voestalpine Rail Technology GmbH</t>
  </si>
  <si>
    <t>14912790 - Fixacions</t>
  </si>
  <si>
    <t>Subministrament de 16.648 fixacions elàstiques directes sense suport de contracarril de molt baixa rigidesa (7KN) i 2.850 fixacions elàstiques directes amb suport de contracarril de molt baixa rigidesa (7KN)</t>
  </si>
  <si>
    <t>14912790</t>
  </si>
  <si>
    <t>Pandrol Iberica, SAU</t>
  </si>
  <si>
    <t>14912827 - Subtitucio canonades ACS HORTA</t>
  </si>
  <si>
    <t>Substitució de l'anell de l'Aigua Calenta Sanitària de la planta primera del Centre Operatiu de Negoci d'Horta.</t>
  </si>
  <si>
    <t>14912827</t>
  </si>
  <si>
    <t>14912983 - Travessa Monobloc fix antivibrant</t>
  </si>
  <si>
    <t>Subministrament de 940 travesses monobloc amb fixacions antivibratories</t>
  </si>
  <si>
    <t>14912983</t>
  </si>
  <si>
    <t>Pandrol Ibérica</t>
  </si>
  <si>
    <t>14913580 - Equips ATP ATO L5</t>
  </si>
  <si>
    <t>Compra lot equips ATP Siemens/Dimetronic</t>
  </si>
  <si>
    <t>14913580</t>
  </si>
  <si>
    <t>14913745 - Inspeccio reglament Alta Tensio</t>
  </si>
  <si>
    <t>Contractació del servei de realització d'inspeccions reglamentàries Alta Tensió del FMB.</t>
  </si>
  <si>
    <t>14913745</t>
  </si>
  <si>
    <t>14914017 - Sistema SAEI Tusgsal</t>
  </si>
  <si>
    <t>Subministrament i instal·lació sistema SAEI en 30 nous vehicles de TUSGSAL.</t>
  </si>
  <si>
    <t>14914017</t>
  </si>
  <si>
    <t>Etra Bonal, SA</t>
  </si>
  <si>
    <t>14914091 -sistemes extincio d’incendis</t>
  </si>
  <si>
    <t>Substitució sobre busos SOLARIS HÍBRIDS ARTICULATS (S-36-A/C) de 37 sistemes d’auto-extinció d’incendis</t>
  </si>
  <si>
    <t>14914091</t>
  </si>
  <si>
    <t>Serveis deVehicle industrial, SL</t>
  </si>
  <si>
    <t>14914288 - Estanteries</t>
  </si>
  <si>
    <t>Subministrament i  instal·lació d’estanteries, retirada i col·locació del material ubicat</t>
  </si>
  <si>
    <t>14914288</t>
  </si>
  <si>
    <t>14914522 - MouTV Canvi operador</t>
  </si>
  <si>
    <t xml:space="preserve">MouTV - Canvi operador </t>
  </si>
  <si>
    <t>14914522</t>
  </si>
  <si>
    <t>14914579 - Sistema SIU i Video BUS</t>
  </si>
  <si>
    <t>Sistema d'Informació al Usuari i Videovigilancia a bord del Bus</t>
  </si>
  <si>
    <t>14914579</t>
  </si>
  <si>
    <t>Grupo Mecanica del Vuelo Sistemas, S.A.U.</t>
  </si>
  <si>
    <t>14914590 - Acces sistemes operacionals</t>
  </si>
  <si>
    <t>Adquisició, Instal·lació, Implementació i Manteniment de l’eina Thycotic de Gestió d’Accés Privilegiats als sistemes operacionals</t>
  </si>
  <si>
    <t>14914590</t>
  </si>
  <si>
    <t>14914723  - Soldadura de carril FMB</t>
  </si>
  <si>
    <t>Soldadura de carril FMB</t>
  </si>
  <si>
    <t>14914723</t>
  </si>
  <si>
    <t>Infesa - Vias y Construcciones, SA</t>
  </si>
  <si>
    <t>14915383 - Evolucio ONLINE 21</t>
  </si>
  <si>
    <t>Evolució tecnològica gestió comercial ONLINE 21</t>
  </si>
  <si>
    <t>14915383</t>
  </si>
  <si>
    <t>Aplicaciones y Tratamientos de Sistemas, SA</t>
  </si>
  <si>
    <t>14915803 - Motor Deutz TCD 2015 V6</t>
  </si>
  <si>
    <t>Suministro de motor DeutzTCD 2015 V6 de la dresina AIR-RAIL DHC400-TMB 02-10</t>
  </si>
  <si>
    <t>14915803</t>
  </si>
  <si>
    <t>Deutz Spain, S.A.U.</t>
  </si>
  <si>
    <t>14915953 - Acord Marc maquinaria de lloguer</t>
  </si>
  <si>
    <t>Contracte relatiu a Subministrament de maquinària de lloguer per la Unitat de Manteniment d’Estacions</t>
  </si>
  <si>
    <t>14915953</t>
  </si>
  <si>
    <t>Hilti Española, S.A. 86.649,30 (lot 1), 35.244,25 € (lot 2)</t>
  </si>
  <si>
    <t>14916096 - Consolidacio estruct La Pau Besos</t>
  </si>
  <si>
    <t>Intervenció sobre elements estructurals i els sistemes de impermeabilització i canalització d’aigües que malmeten la infraestructura per aconseguir perllongar la  vida útil a les estacions de La Pau, Besos i Besos Mar.</t>
  </si>
  <si>
    <t>14916096</t>
  </si>
  <si>
    <t>14916466 - Manguera conexio balissa</t>
  </si>
  <si>
    <t>Subministrament de 160 mangueres de balissa</t>
  </si>
  <si>
    <t>14916466</t>
  </si>
  <si>
    <t>14916529 - Lots de Nadal 2021</t>
  </si>
  <si>
    <t>Subministrament Lots de Nadal 2021: 
5.420 Model FMB
5.580 Model TB
20 PSM (Model TB)
1.500 sense alcohol (M, TB i PSM)</t>
  </si>
  <si>
    <t>14916529</t>
  </si>
  <si>
    <t>Supermercats Llobet, SA</t>
  </si>
  <si>
    <t>14917105 - Renovacio equips aire cond M</t>
  </si>
  <si>
    <t>Renovació d'equips d'aire condicionat obsolets o insuficients per a les necessitats actuals de cambres tècniques i de comfort de la xarxa i edificis del FMB.</t>
  </si>
  <si>
    <t>14917105</t>
  </si>
  <si>
    <t>14917136 - Reformes ascensors Ersce</t>
  </si>
  <si>
    <t>Millores en la fiabilitat i renovacions parcials per obsolescència a ascensors ERSCE de la xarxa de FMB</t>
  </si>
  <si>
    <t>14917136</t>
  </si>
  <si>
    <t>14917522 - Renovacio fixacions via L3</t>
  </si>
  <si>
    <t>Renovació de les fixacions de via a L3 en el tram Canyelles - Trinitat Nova i millora del drenatge</t>
  </si>
  <si>
    <t>14917522</t>
  </si>
  <si>
    <t>14917660 - Assistencia tecnica Analitzador</t>
  </si>
  <si>
    <t xml:space="preserve">Servei d’Assistència Tècnica per a l'Analitzador MULANN NTMAG-II de la Unitat de Manteniment de Sistemes de Validació i Venda durant 1 any amb possibilitat de 2 anys de prórroga.
</t>
  </si>
  <si>
    <t>14917660</t>
  </si>
  <si>
    <t>14917911 - Renovacio Aigua Calenta Tallers</t>
  </si>
  <si>
    <t>Renovació i millora de les instal·lacions de producció d'ACS (Aigua Calenta Sanitària) dels tallers Boixeres, Sta. Eulàlia, Sagrera, Triangle, Roquetes, Vilapicina i Can Zam</t>
  </si>
  <si>
    <t>14917911</t>
  </si>
  <si>
    <t>Gestión Integral de Instalaciones, S.L.</t>
  </si>
  <si>
    <t>14918174 - Mant correctiu urgent defectes PRL</t>
  </si>
  <si>
    <t>Contractació del Servei d'instal·lació de mesures preventives per augmentar la Seguretat en els treballs de Manteniment de diferents ubicacions i sistemes de Línia 9</t>
  </si>
  <si>
    <t>14918174</t>
  </si>
  <si>
    <t>14918530 - DO CSS renovacio via L5</t>
  </si>
  <si>
    <t>Direcció d'Obra i Coordinació de Seguretat i Salut de l'obra de renovació de via Sagrera - Horta de L5</t>
  </si>
  <si>
    <t>14918530</t>
  </si>
  <si>
    <t>TPF Getinsa Euroestudios, SL</t>
  </si>
  <si>
    <t>14918622 - Reformes urgents pous i fosses</t>
  </si>
  <si>
    <t>Reformes urgents en pous d'esgotament i fosses sèptiques</t>
  </si>
  <si>
    <t>14918622</t>
  </si>
  <si>
    <t>Instalaciones y Montajes Besos, SL</t>
  </si>
  <si>
    <t>14918890 - Control Qual obres urb Z Franca</t>
  </si>
  <si>
    <t>Control de Qualitat de les obres d'Urbanització de la Cotxera d'Autobusos Zona Franca de Transports de Barcelona</t>
  </si>
  <si>
    <t>14918890</t>
  </si>
  <si>
    <t>Lostec, SA</t>
  </si>
  <si>
    <t>14918901 - Acord Marc Mitja Vida Carrosseries</t>
  </si>
  <si>
    <t>Acord Marc Mitja Vida Carrosseries</t>
  </si>
  <si>
    <t>14918901</t>
  </si>
  <si>
    <t>14919025 - Mant passarelles CON ZF</t>
  </si>
  <si>
    <t xml:space="preserve">Manteniment correctiu i preventiu de les passarel·les automàtiques de CON Zona Franca durant 2 anys amb possibilitat d'un (1) any de pròrroga </t>
  </si>
  <si>
    <t>14919025</t>
  </si>
  <si>
    <t>14919272 - Control Accessos Bus</t>
  </si>
  <si>
    <t>Evolució Control Accessos Bus a DASSNET</t>
  </si>
  <si>
    <t>14919272</t>
  </si>
  <si>
    <t>Sigma, SL</t>
  </si>
  <si>
    <t>14919328 - Renovacio fixacions via L9N</t>
  </si>
  <si>
    <t xml:space="preserve">Renovació de les fixacions de via a L9N </t>
  </si>
  <si>
    <t>14919328</t>
  </si>
  <si>
    <t>14920315 - Gran Revisio Teleferic Fase 2</t>
  </si>
  <si>
    <t>Gran Revisió del Telefèric de Montjuïc (fase 2)</t>
  </si>
  <si>
    <t>14920315</t>
  </si>
  <si>
    <t>14921440 - Subm Hardware Eina PAM</t>
  </si>
  <si>
    <t>Subministrament Hardware Eina PAM</t>
  </si>
  <si>
    <t>14921440</t>
  </si>
  <si>
    <t>ID GRUP, SA</t>
  </si>
  <si>
    <t>14921816 - Instal·lacio xarxa embarcada Bus</t>
  </si>
  <si>
    <t xml:space="preserve">Instal·lació xarxa embarcada 18 Bus 
10 Busitos
 8 estàndard hidrogèn 
</t>
  </si>
  <si>
    <t>14921816</t>
  </si>
  <si>
    <t>14922204 - Extraccio de fums de torn</t>
  </si>
  <si>
    <t>Instal·lació de sistema d’extracció de fums de torn de fossat per a rodes ferroviàries a quatre tallers de Ferrocarril Metropolità de Barcelona</t>
  </si>
  <si>
    <t>14922204</t>
  </si>
  <si>
    <t>Patentes Talgo, SL</t>
  </si>
  <si>
    <t>14922349 - Subsistemes d’aire condicionat</t>
  </si>
  <si>
    <t>Material de parc de recanvis dels subsistemes d’aire condicionat de les series de trens S/5000, S/6000 i S/9000</t>
  </si>
  <si>
    <t>14922349</t>
  </si>
  <si>
    <t>14922375 - Cable electric unipolar</t>
  </si>
  <si>
    <t>Subministrament de 1000 m de cable elèctric unipolar tipus RHZ1F AZ1-K (AS) 1,8 / 3 kV de 1x300 mm2 Cu, amb classificació PCR: B2ca - S1 - d1 - a1</t>
  </si>
  <si>
    <t>14922375</t>
  </si>
  <si>
    <t>GRUPO ELECTRO STOCKS, S.L.U</t>
  </si>
  <si>
    <t>14922586 - Adequacio Taller Sagrera Fase 2</t>
  </si>
  <si>
    <t>Obres d'adequació del Taller Sagrera. Fase 2.</t>
  </si>
  <si>
    <t>14922586</t>
  </si>
  <si>
    <t>Infraestructuras Trade, SL</t>
  </si>
  <si>
    <t>14922676 - Inventariat recorreguts emergencia</t>
  </si>
  <si>
    <t>Assistència tècnica per a realitzar l'inventariat de recorreguts i sortides d'emergència de la xarxa de Metro</t>
  </si>
  <si>
    <t>14922676</t>
  </si>
  <si>
    <t>Projects &amp; Facilities Management</t>
  </si>
  <si>
    <t>14923849 - Mant Llicencies SW SAE 2022</t>
  </si>
  <si>
    <t>Manteniment Llicències SW SAE 2022</t>
  </si>
  <si>
    <t>14923849</t>
  </si>
  <si>
    <t>14923884 - Llicencies VISUM</t>
  </si>
  <si>
    <t>Manteniment del software PTV Visum Expert durant un període de 3 anys.</t>
  </si>
  <si>
    <t>14923884</t>
  </si>
  <si>
    <t>PTV Traffic and Transportation Software, S.L.</t>
  </si>
  <si>
    <t>14924145 - Proj retirada amiant a Vilapicina</t>
  </si>
  <si>
    <t>Redacció del projecte de retirada dels elements amb contingut d'amiant al Taller de Vilapicina</t>
  </si>
  <si>
    <t>14924145</t>
  </si>
  <si>
    <t>Inserail, SL</t>
  </si>
  <si>
    <t>14924268 - Ass. Oper. i Mant Metro automatic</t>
  </si>
  <si>
    <t>Assessorament per a l’ operació i manteniment sobre l’explotació de metro automàtic en via exterior</t>
  </si>
  <si>
    <t>14924268</t>
  </si>
  <si>
    <t>RATP</t>
  </si>
  <si>
    <t>14924881 - Rev magnetografica cable Teleferic</t>
  </si>
  <si>
    <t>Revisió magnetogràfica del cable tractor del Telefèric de Montjuïc</t>
  </si>
  <si>
    <t>14924881</t>
  </si>
  <si>
    <t>14924912 - Rev magnetografica cable Funicular</t>
  </si>
  <si>
    <t>Revisió magnetogràfica dels cables del Funicular de Montjuïc</t>
  </si>
  <si>
    <t>14925724 - joc de 4 columnes Horta</t>
  </si>
  <si>
    <t>Subministrament d'un joc de 4 columnes de 6,5 Tn per CON de Horta</t>
  </si>
  <si>
    <t>14925724</t>
  </si>
  <si>
    <t>14926151 - Revision anual Funicular 2022</t>
  </si>
  <si>
    <t>REVISIÓN ANUAL 2022 FUNICULAR</t>
  </si>
  <si>
    <t>14926151</t>
  </si>
  <si>
    <t>Teleféricos y Nieve, SL</t>
  </si>
  <si>
    <t>14927218 - Retirada amiant Maragall linia 5</t>
  </si>
  <si>
    <t>Retirada d'elements amb contingut d'amiant a l'andana de Maragall i túnel Línia 5 de Metro</t>
  </si>
  <si>
    <t>14927218</t>
  </si>
  <si>
    <t>Desmontes y Construcciones Romero, SA</t>
  </si>
  <si>
    <t>14929071 - Operacio, admin. i monitorit. EMV</t>
  </si>
  <si>
    <t>Servei d’operació, administració i monitorització del servei EMV</t>
  </si>
  <si>
    <t>14929071</t>
  </si>
  <si>
    <t>Inetum España, SA</t>
  </si>
  <si>
    <t>15009403 - Col·laboracio amb Walt Disney</t>
  </si>
  <si>
    <t>Col·laboració amb The Walt Disney Company Iberica, SL</t>
  </si>
  <si>
    <t>15009811 - Auditories seguretat sistemes TMB</t>
  </si>
  <si>
    <t xml:space="preserve">Serveis per realitzar auditories de seguretat en el sistemes de TMB amb 3 lots 
Lot 1: Auditoria d' entorn de sistemes SAP
Lot 2: Auditoria d' entorn Windows i Correu Electrònic Exchange
Lot 3: Auditoria en mode Red Team </t>
  </si>
  <si>
    <t>15009811</t>
  </si>
  <si>
    <t>15009909 - Reselling Amazon Web Services</t>
  </si>
  <si>
    <t xml:space="preserve">Reselling comptes Amazon Web Services. </t>
  </si>
  <si>
    <t>15009909</t>
  </si>
  <si>
    <t>Aplicaciones y Tratamientos de Sistemas, S.A.</t>
  </si>
  <si>
    <t>15009920B - Gestio admin. plataforma SAP</t>
  </si>
  <si>
    <t>Gestió administració de la plataforma SAP</t>
  </si>
  <si>
    <t>15009920B</t>
  </si>
  <si>
    <t>15009975 - Evolucio funcional TPV</t>
  </si>
  <si>
    <t xml:space="preserve">Evolució funcional TPV amb Cashless
</t>
  </si>
  <si>
    <t>15009975</t>
  </si>
  <si>
    <t>15009993 - Implantacio Software PRL</t>
  </si>
  <si>
    <t>Implantació  i  desenvolupament complementari del  software per a Prevenció de riscos Laborals.</t>
  </si>
  <si>
    <t>15009993</t>
  </si>
  <si>
    <t>15010003B - Serveis linguistics per DEM</t>
  </si>
  <si>
    <t xml:space="preserve">Serveis lingüístics per a la Direcció Executiva de Màrqueting durant dos anys amb possibilitat de pròrroga 1 any més.
</t>
  </si>
  <si>
    <t>15010003B</t>
  </si>
  <si>
    <t>15010059B - Suport i monitoritzacio BBDD</t>
  </si>
  <si>
    <t xml:space="preserve">Servei de Suport a l’Administració i Monitorització de la infraestructura de bases de dades corporatives a TMB durant 3 anys amb possibilitat de pròrrogues 2 anys més ( 1+1)  </t>
  </si>
  <si>
    <t>15010059B</t>
  </si>
  <si>
    <t>ABAST SYSTEMS &amp; SOLUTIONS, S.L.</t>
  </si>
  <si>
    <t>15010106 - Subministrament de gasos</t>
  </si>
  <si>
    <t xml:space="preserve">Acord Marc subministrament de gasos industrials </t>
  </si>
  <si>
    <t>15010106</t>
  </si>
  <si>
    <t>15010138 - Auditories Seguretat entorn SAP</t>
  </si>
  <si>
    <t>4 auditories de Seguretat d’un entorn SAP i una aplicació mòbil desenvolupada per TMB</t>
  </si>
  <si>
    <t>15010138</t>
  </si>
  <si>
    <t>15010163 - Servei de DPD i Assessorament PD</t>
  </si>
  <si>
    <t>Servei de DPD i Assessorament PD</t>
  </si>
  <si>
    <t>15010163</t>
  </si>
  <si>
    <t>15010175B - Acord Marc Ev. Tecnologica</t>
  </si>
  <si>
    <t>Acord Marc Ev. Tecnològica entorn web</t>
  </si>
  <si>
    <t>15010175B</t>
  </si>
  <si>
    <t>15010178 - Mediacio contractes assegurances</t>
  </si>
  <si>
    <t>Servei de mediació, assistència tècnica i assessorament en els contractes d’assegurances durant 4 anys</t>
  </si>
  <si>
    <t>15010178</t>
  </si>
  <si>
    <t>15010209 - Suport SIC i ticketing tmobilitat</t>
  </si>
  <si>
    <t xml:space="preserve">Serveis de Suport per SIC i sistemes de ticketing de T-Mobilitat
durant 1 any amb possibilitat d’un (1) de  pròrroga
</t>
  </si>
  <si>
    <t>15010209</t>
  </si>
  <si>
    <t>Indra Sistemas, SA</t>
  </si>
  <si>
    <t>15010227B - Renovacio Linux</t>
  </si>
  <si>
    <t xml:space="preserve">Renovació del llicenciament Linux 2021-2023
Amb 2 lots 
15010227 i 15010228
</t>
  </si>
  <si>
    <t>15010227B</t>
  </si>
  <si>
    <t>15010314 - Digital Marketing Center</t>
  </si>
  <si>
    <t xml:space="preserve">Digital Marketing Center durant 2 anys amb possibilitat de 1 de pròrroga
</t>
  </si>
  <si>
    <t>15010314</t>
  </si>
  <si>
    <t>SLA, Mapp</t>
  </si>
  <si>
    <t>15010385 - Formacio accessibilitat universal</t>
  </si>
  <si>
    <t>Formació accessibilitat universal durant dos anys.</t>
  </si>
  <si>
    <t>15010385</t>
  </si>
  <si>
    <t>15010397B - Enquestadors de TMB</t>
  </si>
  <si>
    <t>Servei d'enquestadors  TMB</t>
  </si>
  <si>
    <t>15010397B</t>
  </si>
  <si>
    <t>Staffpremium, S.L</t>
  </si>
  <si>
    <t>15010401 - Gestio bonificacio formacio</t>
  </si>
  <si>
    <t xml:space="preserve">Gestió de la Bonificació de la Formació per a un any amb possibilitat de prorrogues 4 anys més </t>
  </si>
  <si>
    <t>15010401</t>
  </si>
  <si>
    <t>15010403 - Acord marc de serveis juridics</t>
  </si>
  <si>
    <t>Acord marc de serveis jurídics per a 2 anys
S’estableixen 7 lots:
1.- Dret laboral.
Serveis d’assessorament en matèria de dret laboral i de la Seguretat social.
2. - Dret laboral:
Assistència jurídica i defensa lletrada
3. - Dret Públic i administratiu:
Contractació pública
4. - Dret Públic i administratiu:
Assessorament general, transparència i bon govern:
5.- Dret Civil:
Assessorament en dret civil general
6.- Dret Mercantil:
Assessorament en dret societari i mercantil general.
7.- Dret Penal:
Assessorament penal general i compliance.</t>
  </si>
  <si>
    <t>15010403</t>
  </si>
  <si>
    <t>15010406B - Evolutiu SW DA 2020</t>
  </si>
  <si>
    <t>Evolució del software per Distribuïdores Automàtiques 2020</t>
  </si>
  <si>
    <t>15010406B</t>
  </si>
  <si>
    <t>15010408 - Nou SW equips venda</t>
  </si>
  <si>
    <t>Nou software per l'autoconfiguració d'equips de venda automàtica.</t>
  </si>
  <si>
    <t>15010408</t>
  </si>
  <si>
    <t>15010428 - Mant. equips informatics 21 23</t>
  </si>
  <si>
    <t>Manteniment equips informàtics '21 - '23</t>
  </si>
  <si>
    <t>15010428</t>
  </si>
  <si>
    <t>15010443 - Escolta activa reputacio internet</t>
  </si>
  <si>
    <t>Contractació del servei d’escolta activa i monitoració de la reputació a internet 
2 anys de contracte + 1 de pròrroga</t>
  </si>
  <si>
    <t>15010443</t>
  </si>
  <si>
    <t>15010459 - Concurs Operadors Telefonia</t>
  </si>
  <si>
    <t xml:space="preserve">Servei d’ Operadors Telefonia per a  5 anys amb 2 lots 
Lot 1: servei de comunicacions fixes, accés a internet centralitzat i individual
 Lot 2: servei de línies i dispositius mòbils
</t>
  </si>
  <si>
    <t>15010459</t>
  </si>
  <si>
    <t>15010510 - suport assistencia sanitaria</t>
  </si>
  <si>
    <t>Suport a l'assistència sanitària pròpia de les contingències professionals (CL)</t>
  </si>
  <si>
    <t>15010510</t>
  </si>
  <si>
    <t>15010524 - suport assistencia sanitaria CC</t>
  </si>
  <si>
    <t>Suport a l'assistència sanitària pròpia de les contingències professionals (CC)</t>
  </si>
  <si>
    <t>15010524</t>
  </si>
  <si>
    <t>15010541 - Serv.aliens proves diagnost.imatge</t>
  </si>
  <si>
    <t xml:space="preserve">Serv.aliens proves diagnost.imatge per a un període d'un (1) any i possibilitat de prórroga 1 any més </t>
  </si>
  <si>
    <t>15010541</t>
  </si>
  <si>
    <t>15010543 - gestio laboratori analisis cliniq</t>
  </si>
  <si>
    <t>Gestió integral de laboratori d'anàlisis clíniques durant 2 anys amb possibilitat de pròrroga 1 any més.</t>
  </si>
  <si>
    <t>15010543</t>
  </si>
  <si>
    <t>15010558 - Renovacio Oracle 2021 2023</t>
  </si>
  <si>
    <t>Renovació llicenciament Oracle 2021-2023</t>
  </si>
  <si>
    <t>15010558</t>
  </si>
  <si>
    <t>15010578 - Suport eina gestio MDM</t>
  </si>
  <si>
    <t>Suport expert eina de gestió MDM</t>
  </si>
  <si>
    <t>15010578</t>
  </si>
  <si>
    <t>15010588 - Implementacio CRM</t>
  </si>
  <si>
    <t>implementació d’una eina de gestió de client (CRM) durant 
2 anys</t>
  </si>
  <si>
    <t>15010588</t>
  </si>
  <si>
    <t xml:space="preserve">Atos IT Solutions and Services Iberia, SL </t>
  </si>
  <si>
    <t>15010597 - Ampliacio Xatdot</t>
  </si>
  <si>
    <t xml:space="preserve">Ampliació Xatdot d'atenció digital
</t>
  </si>
  <si>
    <t>15010597</t>
  </si>
  <si>
    <t>Enzyme Advising Group, SLU</t>
  </si>
  <si>
    <t>15010604 - Pla Estrategic TMB 2025</t>
  </si>
  <si>
    <t xml:space="preserve">Serveis de consultoria per a l’assistència tècnica en la definició i redacció del Pla Estratègic TMB 2025 </t>
  </si>
  <si>
    <t>15010604</t>
  </si>
  <si>
    <t>15010606 - Acord marc serveis PPS</t>
  </si>
  <si>
    <t>Acord marc serveis de consultoria funcional  i tècnica dels sistemes de Planificació i Prestació del servei de Metro i Bus sobre tecnologia SAP. Aquests sistemes donen suport a la gestió integrada dels processos de Planificació i Prestació del Servei (PPS) i inclouen la gestió d'horaris, empleats, serveis, vehicles i quilometratge.</t>
  </si>
  <si>
    <t>15010606</t>
  </si>
  <si>
    <t>15010613 - Mant. instal·lacions seguretat</t>
  </si>
  <si>
    <t>Manteniment preventiu i correctiu de les instal·lacions de seguretat i detecció d’incendis dels edificis corporatius.</t>
  </si>
  <si>
    <t>15010613</t>
  </si>
  <si>
    <t>Catalana de Seguretat</t>
  </si>
  <si>
    <t>15010623 - servei de correus per a TMB</t>
  </si>
  <si>
    <t xml:space="preserve">servei de correus per a TMB durant 3 anys amb possibilitat de pròrroga 1 any més 
3 lots 
</t>
  </si>
  <si>
    <t>15010623</t>
  </si>
  <si>
    <t>15010623bis - Servei de correu TMB (lot 2)</t>
  </si>
  <si>
    <t xml:space="preserve">servei de correus per a TMB (Lot 2 ) durant 3 anys amb possibilitat de pròrroga 1 any més 
</t>
  </si>
  <si>
    <t>15010623bis</t>
  </si>
  <si>
    <t>Fundació Ginesta</t>
  </si>
  <si>
    <t>15010643 - Acord Marc serveis Big Data</t>
  </si>
  <si>
    <t>Acord Marc serveis Big Data</t>
  </si>
  <si>
    <t>15010643</t>
  </si>
  <si>
    <t>Acord Marc - Tecnilógica Ecosistemas, SA</t>
  </si>
  <si>
    <t>15010644 - Regularitzacio llicencies SAP</t>
  </si>
  <si>
    <t>Regularització llicencies SAP</t>
  </si>
  <si>
    <t>15010644</t>
  </si>
  <si>
    <t>15010648 - Evolucio DEVELOPER PORTA</t>
  </si>
  <si>
    <t>Evolució i migració del DEVELOPER PORTA</t>
  </si>
  <si>
    <t>15010648</t>
  </si>
  <si>
    <t>15010673 - Consultoria Mobilitat Movilizer</t>
  </si>
  <si>
    <t>Consultoria Tècnica evolució  de la PLATAFORMA DE MOBILITAT MOVILIZER per APPs de Manteniment de Metro i TB</t>
  </si>
  <si>
    <t>15010673</t>
  </si>
  <si>
    <t>JSV INFORMACION EN MOVIMIENTO, S.L.U.</t>
  </si>
  <si>
    <t>15010674 - Consultoria SAP PM</t>
  </si>
  <si>
    <t xml:space="preserve">Consultoria - Desenvolupament SAP PM                               (Gestió del Manteniment) </t>
  </si>
  <si>
    <t>15010674</t>
  </si>
  <si>
    <t>15010718 - Llicencies VMWare Workspane ONE</t>
  </si>
  <si>
    <t>Llicencies VMWare Workspane ONE</t>
  </si>
  <si>
    <t>15010718</t>
  </si>
  <si>
    <t>15010757 - Gestio accessos privilegiats</t>
  </si>
  <si>
    <t>Adquisició gestió accessos privilegiats</t>
  </si>
  <si>
    <t>15010757</t>
  </si>
  <si>
    <t>15010760 - Llicencies Microsoft i Windows</t>
  </si>
  <si>
    <t>Llicències Microsoft i Windows:
LOT 1: Llicències Microsoft
LOT 2: Llicències Windows</t>
  </si>
  <si>
    <t>15010760</t>
  </si>
  <si>
    <t>Seidor, SA 561.006,60 (lot 1) 448.150,98 (lot 2)</t>
  </si>
  <si>
    <t>15010774 - Llicencies ADOBE 2022 a 2024</t>
  </si>
  <si>
    <t>Llicències ADOBE 2022 a 2024</t>
  </si>
  <si>
    <t>15010774</t>
  </si>
  <si>
    <t>Disproin Levante, SL</t>
  </si>
  <si>
    <t>15010818 - Operacio cluster Kubernetes</t>
  </si>
  <si>
    <t xml:space="preserve">Operació cluster Kubernetes serveis marketing </t>
  </si>
  <si>
    <t>15010818</t>
  </si>
  <si>
    <t>15010824 - Suport sanitari Assistencial</t>
  </si>
  <si>
    <t>Servei de Suport Sanitari Assistencial de reforç a l’equip de personal propi.
Médico y DUE realizando revisiones médicas en las instalaciones de TMB de Lunes a Viernes del 1/02/21 al 15/12/21.</t>
  </si>
  <si>
    <t>15010824</t>
  </si>
  <si>
    <t>15010828 - Draps i absorbents</t>
  </si>
  <si>
    <t>Servei integral de draps i absorbents
per a 5 anys</t>
  </si>
  <si>
    <t>15010828</t>
  </si>
  <si>
    <t>15010844 - Eina gestio acces al nuvol</t>
  </si>
  <si>
    <t>Eina per la gestió del accés al núvol
Lot 1: Producte + Instal·lació + Posta en marxa 
Lot 2: Suport 8x5 + Projectes evolutius + Generació informes</t>
  </si>
  <si>
    <t>15010844</t>
  </si>
  <si>
    <t>15010888 - Manteniment Hitachi Vantara</t>
  </si>
  <si>
    <t>Manteniment Hitachi Vantara 2022 - 2024</t>
  </si>
  <si>
    <t>15010888</t>
  </si>
  <si>
    <t>Hitachi Vantara, SA</t>
  </si>
  <si>
    <t>15010901 - Renovacio llicencies Informix</t>
  </si>
  <si>
    <t>Renovació llicències Informix</t>
  </si>
  <si>
    <t>15010901</t>
  </si>
  <si>
    <t>ALDEXTRA BUSINESS &amp; TECHNOLGY, S.L.</t>
  </si>
  <si>
    <t>15010903 - Servei Google Maps i GCP</t>
  </si>
  <si>
    <t>Servei de mapes de Google Maps i GCP</t>
  </si>
  <si>
    <t>15010903</t>
  </si>
  <si>
    <t>Emergya Ingeniería, SL</t>
  </si>
  <si>
    <t>15010907 - Ampliacio Teletreball F2</t>
  </si>
  <si>
    <t xml:space="preserve">Ampliació Infraestructura Teletreball Fase 2
- LOT 1 Caixa de discs
- LOT 2 Servidors
- LOT 3 Cablejat
- LOT 4 Llicències
Conjuntament amb sol·licitud 14904310 </t>
  </si>
  <si>
    <t>15010907</t>
  </si>
  <si>
    <t>15010907BIS - Ampliacio Teletreball F2 LOT 4</t>
  </si>
  <si>
    <t xml:space="preserve">Ampliació Infraestructura Teletreball Fase 2
- LOT 4 Llicències
</t>
  </si>
  <si>
    <t>15010907BIS</t>
  </si>
  <si>
    <t>15010909 - Renovacio llicencies CITRIX</t>
  </si>
  <si>
    <t>Renovació de les llicències del fabricant  CITRIX per al període 2021-2024</t>
  </si>
  <si>
    <t>15010909</t>
  </si>
  <si>
    <t>Ozona</t>
  </si>
  <si>
    <t>15010913 - Subministrament energia BT</t>
  </si>
  <si>
    <t>Subministrament energia elèctrica en Baixa Tensió - TMB</t>
  </si>
  <si>
    <t>15010913</t>
  </si>
  <si>
    <t>15010918 - Manteniment Xarxa TX LC</t>
  </si>
  <si>
    <t>Manteniment Xarxa transmissió Línies Convencionals</t>
  </si>
  <si>
    <t>15010918</t>
  </si>
  <si>
    <t>MAKENAI SOLUTIONS INNOVATION</t>
  </si>
  <si>
    <t>15010919 - Manteniment NetApp 2022</t>
  </si>
  <si>
    <t xml:space="preserve">Manteniment NetApp 2022 - 2024 </t>
  </si>
  <si>
    <t>15010919</t>
  </si>
  <si>
    <t>15010924 -Mant.Maquines ensobradores</t>
  </si>
  <si>
    <t>Servei de Manteniment de les màquines Ensobradores al Departament de Reprografia a Zona Franca 2.</t>
  </si>
  <si>
    <t>15010924</t>
  </si>
  <si>
    <t>15010925 - Mant Jardineria exterior ZF2</t>
  </si>
  <si>
    <t>Servei de Manteniment Jardineria Exterior ZF-2 durant 
3 anys amb possibilitat de 2 anys de pròrroga</t>
  </si>
  <si>
    <t>15010925</t>
  </si>
  <si>
    <t>15010937 - Renovacio manteniment ApliRH</t>
  </si>
  <si>
    <t>Renovació manteniment ApliRH
durant 1 any amb possibilitat de pròrroga 2 anys més (1+1)</t>
  </si>
  <si>
    <t>15010937</t>
  </si>
  <si>
    <t>APLIRH, SL</t>
  </si>
  <si>
    <t>15010938 - Mant electric baixa tensio</t>
  </si>
  <si>
    <t>Manteniment elèctric Baixa Tensió ZF-2, Miramar, Sala Gaudí i Centre Mèdic Fort Pienc, durant 3 anys i possibilitat de 1 any de pròrroga</t>
  </si>
  <si>
    <t>15010938</t>
  </si>
  <si>
    <t>MH Multitecnia, SL</t>
  </si>
  <si>
    <t>15010961 - Mant equips clima e.corp</t>
  </si>
  <si>
    <t>Manteniment dels equips de clima dels edificis corporatius
durant 1 any amb possibilitat de 4 anys de pròrroga</t>
  </si>
  <si>
    <t>15010961</t>
  </si>
  <si>
    <t>MH Multitecnia, S.L.</t>
  </si>
  <si>
    <t>15011011 - Llicencies VMWare SAP HANA</t>
  </si>
  <si>
    <t>Llicències VMWare SAP HANA 2022-2024</t>
  </si>
  <si>
    <t>15011011</t>
  </si>
  <si>
    <t>15011014 - Microsoft Dynamics 2021 a 2023</t>
  </si>
  <si>
    <t>Subministrament de Microsoft Dynamics 2021 a 2023</t>
  </si>
  <si>
    <t>15011014</t>
  </si>
  <si>
    <t>SEIDOR, S.A.</t>
  </si>
  <si>
    <t>15011015 - Ass. i tramitacio subvencions</t>
  </si>
  <si>
    <t>Assessorament  i tramitació subvencions</t>
  </si>
  <si>
    <t>15011015</t>
  </si>
  <si>
    <t>15011017B - Manteniment HW i SW Punts TMB</t>
  </si>
  <si>
    <t>Manteniment HW i SW de Punts TMB i Serv. MouTV</t>
  </si>
  <si>
    <t>15011017B</t>
  </si>
  <si>
    <t>15011024 - Contracte de suport de SiVeReTi</t>
  </si>
  <si>
    <t>Servei de suport i manteniment del Sistema de Verificació i Regravació de Títols magnètics</t>
  </si>
  <si>
    <t>15011024</t>
  </si>
  <si>
    <t>15011039 - Llicencies Zendesk</t>
  </si>
  <si>
    <t>Renovació llicències Zendesk</t>
  </si>
  <si>
    <t>15011039</t>
  </si>
  <si>
    <t>Cutting Edge, SL</t>
  </si>
  <si>
    <t>15011055 - Suport sistemes TI</t>
  </si>
  <si>
    <t>Servei d'administració de sistemes TI corporatius</t>
  </si>
  <si>
    <t>15011055</t>
  </si>
  <si>
    <t>15011071 - Renovacio llicencies Spatialnet</t>
  </si>
  <si>
    <t>Renovació i Manteniment de 2 llicències Spatialnet</t>
  </si>
  <si>
    <t>15011071</t>
  </si>
  <si>
    <t>Fibra y Sistemas, SL</t>
  </si>
  <si>
    <t>15011073 - Llicencies VMWare 22 a 25</t>
  </si>
  <si>
    <t>Subscripció de llicències VMWare 2022-2025</t>
  </si>
  <si>
    <t>15011073</t>
  </si>
  <si>
    <t>15011087 - Acord Marc ET canals digitals</t>
  </si>
  <si>
    <t>Acord Marc Evolució tècnologica de canals digitals en entorns d’aplicacions mòbils</t>
  </si>
  <si>
    <t>15011087</t>
  </si>
  <si>
    <t>15011099 - DO i CSS fibra opt fins nou CMedic</t>
  </si>
  <si>
    <t>Direcció d'Obra i Coordinació de Seguretat i Salut del Cablejat per a la instal·lació de Fibra Òptica fins al nou Centre Mèdic.</t>
  </si>
  <si>
    <t>15011099</t>
  </si>
  <si>
    <t xml:space="preserve">ACTIVE ENGINEERING SOLUTIONS, SL </t>
  </si>
  <si>
    <t>15011111 - Renovacio llicenciament ARTICULATE</t>
  </si>
  <si>
    <t>Renovació llicenciament ARTICULATE</t>
  </si>
  <si>
    <t>15011111</t>
  </si>
  <si>
    <t>Actúa Gestión del conocimiento SL</t>
  </si>
  <si>
    <t>15011116 - Acord Marc Mant. SAP BI</t>
  </si>
  <si>
    <t>Acord Marc per al manteniment  correctiu i evolutiu entorn SAP BI de TMB (BW, BO i SAC) durant 4 anys.</t>
  </si>
  <si>
    <t>15011116</t>
  </si>
  <si>
    <t>Stratesys Technology Solutions, SL</t>
  </si>
  <si>
    <t>15011121 - Cablejat FO Centre Medic</t>
  </si>
  <si>
    <t>Connexió amb Fibra Òptica del nou Centre Mèdic amb la xarxa de Metro.</t>
  </si>
  <si>
    <t>15011121</t>
  </si>
  <si>
    <t>15011146 - Assis Sanitaria Conting Profes</t>
  </si>
  <si>
    <t>Suport assistència sanitària de les contingències professionals</t>
  </si>
  <si>
    <t>15011146</t>
  </si>
  <si>
    <t>COLECTIVO CLARIS, SDAD. COOP.</t>
  </si>
  <si>
    <t>15011149 - Llicencies Zendesk TMobilitat</t>
  </si>
  <si>
    <t>Subscripció Llicències Zendesk T-Mobilitat</t>
  </si>
  <si>
    <t>15011149</t>
  </si>
  <si>
    <t>Cutting Edge, S.L.</t>
  </si>
  <si>
    <t>15011157 - Servei innovacio TMBinnova</t>
  </si>
  <si>
    <t>Acompanyament en els serveis d’innovació TMBinnova</t>
  </si>
  <si>
    <t>15011157</t>
  </si>
  <si>
    <t>15011192 - Ampliacio llicenciament Oracle</t>
  </si>
  <si>
    <t>Ampliació del llicenciament Oracle</t>
  </si>
  <si>
    <t>15011192</t>
  </si>
  <si>
    <t>Abast System &amp; Solutions, SA</t>
  </si>
  <si>
    <t>15011207 - Llicencies gestio vulnerabilitat</t>
  </si>
  <si>
    <t>Llicències gestió vulnerabilitat</t>
  </si>
  <si>
    <t>15011207</t>
  </si>
  <si>
    <t xml:space="preserve">Ambit Building Solutions Together, S.A. </t>
  </si>
  <si>
    <t>15011220 - AM Sist.Operacio,Inspeccio i Frau</t>
  </si>
  <si>
    <t>Acord Marc Sistemes Operació, Inspecció i Frau</t>
  </si>
  <si>
    <t>15011220</t>
  </si>
  <si>
    <t xml:space="preserve">Opentrends Solucions i Sistemes, S.L. </t>
  </si>
  <si>
    <t>15011221 - Adquisicio llicencies SAP</t>
  </si>
  <si>
    <t>Adquisició llicències SAP. Auditoria 21</t>
  </si>
  <si>
    <t>15011221</t>
  </si>
  <si>
    <t>SAP España</t>
  </si>
  <si>
    <t>15011224 - Mant llicencies SAP 2021</t>
  </si>
  <si>
    <t>Manteniment llicències SAP 2021</t>
  </si>
  <si>
    <t>15011224</t>
  </si>
  <si>
    <t>SAP España,SA</t>
  </si>
  <si>
    <t>15011239 - Renovacio llicencies Elastic</t>
  </si>
  <si>
    <t xml:space="preserve">Renovació de llicències Elastic </t>
  </si>
  <si>
    <t>15011239</t>
  </si>
  <si>
    <t>Opentrends</t>
  </si>
  <si>
    <t>15011245 - Manteniment llicencies ITEC</t>
  </si>
  <si>
    <t>Manteniment llicències ITEC</t>
  </si>
  <si>
    <t>15011245</t>
  </si>
  <si>
    <t>15011256 - Operacio al cloud</t>
  </si>
  <si>
    <t>Servei d'operació al cloud del web de TMB</t>
  </si>
  <si>
    <t>15011256</t>
  </si>
  <si>
    <t>ACK Storm, SL</t>
  </si>
  <si>
    <t>15011281 - Renovacio subscripcions DYNATRACE</t>
  </si>
  <si>
    <t>Renovació subscripcions DYNATRACE</t>
  </si>
  <si>
    <t>15011281</t>
  </si>
  <si>
    <t>15011283 - Models informacio transport</t>
  </si>
  <si>
    <t>Nous models d'informació de transport</t>
  </si>
  <si>
    <t>15011283</t>
  </si>
  <si>
    <t xml:space="preserve">ALTRAN INNOVACIÓN, S.L. </t>
  </si>
  <si>
    <t>15011285 - Plataforma manteniment inventari</t>
  </si>
  <si>
    <t>Plataforma de suport al manteniment d'inventari</t>
  </si>
  <si>
    <t>15011285</t>
  </si>
  <si>
    <t>15011291 - Renovacio llicencies NATURAL</t>
  </si>
  <si>
    <t>Renovació llicències NATURAL</t>
  </si>
  <si>
    <t>15011291</t>
  </si>
  <si>
    <t xml:space="preserve">SOFTWARE AG ESPAÑA, S.A.U. </t>
  </si>
  <si>
    <t>15011293 - Auditoria continua seguretat</t>
  </si>
  <si>
    <t>Renovació auditoria continua seguretat</t>
  </si>
  <si>
    <t>15011293</t>
  </si>
  <si>
    <t>15011324 - Renovacio llicencies Commvault</t>
  </si>
  <si>
    <t>Renovació de llicències del software de còpies de seguretat CommVault i suport.</t>
  </si>
  <si>
    <t>15011324</t>
  </si>
  <si>
    <t>Omega Peripherals</t>
  </si>
  <si>
    <t>15011331 - Mant. escriptoris multiusuari</t>
  </si>
  <si>
    <t>Manteniment del producte de escriptoris multiusuari.</t>
  </si>
  <si>
    <t>15011331</t>
  </si>
  <si>
    <t xml:space="preserve">Atos it Solutions and Services Iberia, S.L. </t>
  </si>
  <si>
    <t>15011332 - Suport eina antispam TMB</t>
  </si>
  <si>
    <t>Suport expert en l’eina antispam de TMB (ProofPoint)</t>
  </si>
  <si>
    <t>15011332</t>
  </si>
  <si>
    <t>OPEN SOURCE AND SECURITY SERVICES, S.L.</t>
  </si>
  <si>
    <t>15011344 - Subscripcio MTM Seguretat</t>
  </si>
  <si>
    <t>Subscripció MTM Seguretat al mòbil 2022-2025:
Lot 1: Subscripció de llicències per 1.100 dispositius 
Lot 2: Serveis professionals de Partner</t>
  </si>
  <si>
    <t>15011344</t>
  </si>
  <si>
    <t xml:space="preserve">Sistemas Integrales de Redes y Tel., S.L. 65.642,94 €(LOT 1) 20.900,00 €(LOT 2) </t>
  </si>
  <si>
    <t>15011374 - Renovacio Suport de Microsoft</t>
  </si>
  <si>
    <t>Renovació Suport Premier de Microsoft</t>
  </si>
  <si>
    <t>15011374</t>
  </si>
  <si>
    <t>Des-desert</t>
  </si>
  <si>
    <t>14795426 - Subministrament sabates personal M</t>
  </si>
  <si>
    <t>Subministrament Sabates personal M</t>
  </si>
  <si>
    <t>14795426</t>
  </si>
  <si>
    <t>14797286 - Compra i mant. fotocopiadores</t>
  </si>
  <si>
    <t>Compra i manteniment de 5 fotocopiadores multi funció. Renove 2018 Metro.</t>
  </si>
  <si>
    <t>14797286</t>
  </si>
  <si>
    <t>14863606 - Tractors moviment trens</t>
  </si>
  <si>
    <t>14875132 - Compra flota auxiliar 2020</t>
  </si>
  <si>
    <t xml:space="preserve">Compra de flota auxiliar 2020
2 lots
</t>
  </si>
  <si>
    <t>15010175 - Acord Marc Ev. Tecnologica</t>
  </si>
  <si>
    <t>15010175</t>
  </si>
  <si>
    <t>14891243 - Carreto Elevador</t>
  </si>
  <si>
    <t>14891243</t>
  </si>
  <si>
    <t>13744223 - Tacogenerador</t>
  </si>
  <si>
    <t>Subministrament de 21 Tacogeneradors - Codi TMB 218735</t>
  </si>
  <si>
    <t>13744223</t>
  </si>
  <si>
    <t>14884563 - Camio Grua R4 flota TB</t>
  </si>
  <si>
    <t>subministrament d’un Camió Grua R4 per a la flota de TB</t>
  </si>
  <si>
    <t>14885526 - Inspeccio de bastidors de bogies</t>
  </si>
  <si>
    <t>Inspeccions de bastidors dels bogies dels trens de les series 2000, 3000 i 4000 durant 2 anys.</t>
  </si>
  <si>
    <t>13743703 -Condensador electrolitic 100UF 750V</t>
  </si>
  <si>
    <t>Subministrament de 1220 condensadors electrolítics 100UF 750V - Codi TMB 211100</t>
  </si>
  <si>
    <t>13743703</t>
  </si>
  <si>
    <t>14851612 - Seleccio conductors bus 2020</t>
  </si>
  <si>
    <t>La selecció de candidats de conductors d'autobús és un procés de selecció.</t>
  </si>
  <si>
    <t>14867042 - Polipast Santa Eulalia</t>
  </si>
  <si>
    <t xml:space="preserve">Subministrament i instal·lació d’un sistema d’elevació de càrregues dedicat a operacions de Manteniment dels equips embarcats al sostre dels trens. Via 9 del Taller de Sant Eulàlia.
</t>
  </si>
  <si>
    <t>14886995 - OBSOLESCENCIA CCTV S.9000</t>
  </si>
  <si>
    <t>14889150 - Motos electriques</t>
  </si>
  <si>
    <t xml:space="preserve">Compra de 4 motocicletes elèctriques per a la flota auxiliar 
</t>
  </si>
  <si>
    <t>14889150</t>
  </si>
  <si>
    <t>13743703B -Condensador electrolitic</t>
  </si>
  <si>
    <t>13743703B</t>
  </si>
  <si>
    <t>14842735 - Torn Rodes</t>
  </si>
  <si>
    <t>Subministrament i instal·lació d'un torn de fossat per al mecanitzat de rodes en via 3 de taller Sagrera.</t>
  </si>
  <si>
    <t>14842735</t>
  </si>
  <si>
    <t>14864383 - lloguer WC portatils</t>
  </si>
  <si>
    <t>Lloguer de fins a 15 cabines sanitàries portàtils per a la Xarxa d’Autobusos de TB durant 2 anys.</t>
  </si>
  <si>
    <t>14890544 - Reparacions estructurals Xarxa M</t>
  </si>
  <si>
    <t xml:space="preserve">Reparacions estructurals diverses a xarxa de Metro </t>
  </si>
  <si>
    <t>14890544</t>
  </si>
  <si>
    <t>15010397 - Enquestadors de TMB</t>
  </si>
  <si>
    <t>15010397</t>
  </si>
  <si>
    <t>14886245 - Sist autoextincio incendis</t>
  </si>
  <si>
    <t>Subministrament i substitució sobre vehicles de 71 sistemes d’auto-extinció d’incendis als busos
3 Lots
6 mesos</t>
  </si>
  <si>
    <t>14886787 - Tarjetas Equipo de freno</t>
  </si>
  <si>
    <t>Adquisición tarjetas electrónicas equipo freno S2100/500</t>
  </si>
  <si>
    <t>14904489 - Manteniment CCTV embarcat LC</t>
  </si>
  <si>
    <t>14904489</t>
  </si>
  <si>
    <t>15011017 - Manteniment HW i SW Punts TMB</t>
  </si>
  <si>
    <t>15011017</t>
  </si>
  <si>
    <t>13766503 - Piston Motor</t>
  </si>
  <si>
    <t xml:space="preserve">Subministrament 120 pistons motor Iveco Cursor8 GNC - Codi TMB 216838 											
</t>
  </si>
  <si>
    <t>13766503</t>
  </si>
  <si>
    <t>15010672 - Desenvolupament nova Intranet</t>
  </si>
  <si>
    <t>Desenvolupament de la nova Intranet</t>
  </si>
  <si>
    <t>15010672</t>
  </si>
  <si>
    <t>15011074 - Coordinacio i migracio W10</t>
  </si>
  <si>
    <t>Coordinació i migració Windows 10</t>
  </si>
  <si>
    <t>15011074</t>
  </si>
  <si>
    <t>14919633 - Fixacions de via</t>
  </si>
  <si>
    <t>Subministrament de diversos components de fixacions de via per fixacions DFF-Tn per renovació per degradació prematura</t>
  </si>
  <si>
    <t>14919633</t>
  </si>
  <si>
    <t>14919790 - Components de fixacions de vies</t>
  </si>
  <si>
    <t>14919790</t>
  </si>
  <si>
    <t>15011065 - Gestio Integral de Residus TMB</t>
  </si>
  <si>
    <t xml:space="preserve">Gestió Integral de Residus TMB , durant 5 anys </t>
  </si>
  <si>
    <t>15011065</t>
  </si>
  <si>
    <t>15011216 - Custodia arxiu extern TMB</t>
  </si>
  <si>
    <t>Custòdia i gestió documental de l'arxiu extern de TMB durant 3 anys amb possibilitat d'un (1) any més.</t>
  </si>
  <si>
    <t>15011216</t>
  </si>
  <si>
    <t>13767314 - Ventilador UCAP Siemens</t>
  </si>
  <si>
    <t>Subministrament de 16 Ventiladors UCAP SIEMENS- Codi TMB 230885</t>
  </si>
  <si>
    <t>13767314</t>
  </si>
  <si>
    <t>14914906 - SIAM + Ticketing AMB</t>
  </si>
  <si>
    <t>Instal.lació Sistema SIAM+ Ticketing en 30 nous vehicles de l'Àrea Metropolitana Bus</t>
  </si>
  <si>
    <t>14914906</t>
  </si>
  <si>
    <t>14927932 - Radio tetra</t>
  </si>
  <si>
    <t>Subministrament 20 Radio Tetra Vehicles Nova Flota de Transports de Barcelona</t>
  </si>
  <si>
    <t>14927932</t>
  </si>
  <si>
    <t>13737939 - Acord marc material prevencio</t>
  </si>
  <si>
    <t>Acord marc material prevencio</t>
  </si>
  <si>
    <t>13737939</t>
  </si>
  <si>
    <t>13769706 - Kit assecat per a dues cambres</t>
  </si>
  <si>
    <t xml:space="preserve">Subministrament de 105 kits d'assecat per a dues cambres LTZ015.1H Codi TMB 226942
</t>
  </si>
  <si>
    <t>13769706</t>
  </si>
  <si>
    <t>14922368 - Carreto Taller Central</t>
  </si>
  <si>
    <t>Subministrament carretó elevador pel Taller Central de Reparació de Grups (TCRG),</t>
  </si>
  <si>
    <t>14922368</t>
  </si>
  <si>
    <t>14923672 - Tunel de rentat CON de Zona Franca</t>
  </si>
  <si>
    <t xml:space="preserve">Subministrament i instal·lació d’un túnel de rentat al CON de Zona Franca- </t>
  </si>
  <si>
    <t>14923672</t>
  </si>
  <si>
    <t>14925339 - AM Subm i inst. portes metal Metro</t>
  </si>
  <si>
    <t>Subministrament i instal·lació de portes metàl·liques a la xarxa de Ferrocarril Metropolità de Barcelona.</t>
  </si>
  <si>
    <t>14925339</t>
  </si>
  <si>
    <t>emergencia</t>
  </si>
  <si>
    <t>14899011 - Purificadors aire dependencies M</t>
  </si>
  <si>
    <t>Subministrament i instal·lació de purificadors d'aire en dependències de Metro per a complir amb les recomanacions sanitàries Covid-19</t>
  </si>
  <si>
    <t>14899011</t>
  </si>
  <si>
    <t>13727658SDA007P1 - Especific SDA Codi 231548</t>
  </si>
  <si>
    <t>Penalització Subministrament de 60.000 unitats Protecció mascareta quirúrgica Covid-19. Codi TMB 231548</t>
  </si>
  <si>
    <t>13727658SDA007P1</t>
  </si>
  <si>
    <t>13727658SDA019P1 - Especific SDA Codi 231553</t>
  </si>
  <si>
    <t>Penalització Subministrament de 400 pots tovalloleta alcohol isopr. covid-19. Codi TMB 231553</t>
  </si>
  <si>
    <t>13727658SDA019P1</t>
  </si>
  <si>
    <t>13740577P1 - Arbol de levas</t>
  </si>
  <si>
    <t>Penalització Subministrament 10 arbres lleves MB OM 447 - Codi TMB 231404</t>
  </si>
  <si>
    <t>13740577P1</t>
  </si>
  <si>
    <t>13750418P1 - Carbon</t>
  </si>
  <si>
    <t>13750418P1</t>
  </si>
  <si>
    <t>14782006P1 - Penalitzacions Compra Busos</t>
  </si>
  <si>
    <t xml:space="preserve">Penalitzacions Compra Busos 2020
14782006
E00206
E00293
E00355
E00415
E00418
</t>
  </si>
  <si>
    <t>14782006P1</t>
  </si>
  <si>
    <t>14801887P1 - Penalitzacio Pantalles mes grans</t>
  </si>
  <si>
    <t>Penalització de l'expedient d'Instal·lació de pantalles més grans al Telecomandament de Transit a línies convencionals.</t>
  </si>
  <si>
    <t>14801887P1</t>
  </si>
  <si>
    <t>14844025P1 - Identificacio amiant</t>
  </si>
  <si>
    <t xml:space="preserve">Penalització licitació Identificació i Caracterització d'Amiant a xarxa de Metro 
2 anys </t>
  </si>
  <si>
    <t>14844025P1</t>
  </si>
  <si>
    <t>14850660P1 - Neteja M E00277</t>
  </si>
  <si>
    <t>Expedient sancionador Exp. E00277</t>
  </si>
  <si>
    <t>14850660P1</t>
  </si>
  <si>
    <t>14934643P1 - Penalitat E00382 Trens CAF</t>
  </si>
  <si>
    <t>Penalitat expedient E00382 Subministrament de 10 trens CAF</t>
  </si>
  <si>
    <t>14934643P1</t>
  </si>
  <si>
    <t>14850552BP1 -Carreto elevador</t>
  </si>
  <si>
    <t>Penalització Subministrament d’un carretó elevador 2 tones</t>
  </si>
  <si>
    <t>14850552BP1</t>
  </si>
  <si>
    <t>14891243BP1 - Carreto Elevador</t>
  </si>
  <si>
    <t>Penalització Subministrament carretó elevador per Material Mòbil L9S-L10S al taller ZAL</t>
  </si>
  <si>
    <t>14891243BP1</t>
  </si>
  <si>
    <t>13654231Z - Mod cobertes de nova fabricacio</t>
  </si>
  <si>
    <t>Subministrament de cobertes de nova fabricació</t>
  </si>
  <si>
    <t>13654231Z</t>
  </si>
  <si>
    <t>13661944Z - Modificacio expedient 13661944</t>
  </si>
  <si>
    <t>Subministrament de 300 alternadors 28V 90A IVECO CURSOR - Codi TMB 227389</t>
  </si>
  <si>
    <t>13661944Z</t>
  </si>
  <si>
    <t>CBM Ibérica, SL</t>
  </si>
  <si>
    <t>13675586Z - Bateries 12V 225AH Calci-Calci</t>
  </si>
  <si>
    <t>Subministrament de 2.200 Bateries 12V 225AH Calci-Calci - Codi TMB 226284</t>
  </si>
  <si>
    <t>13675586Z</t>
  </si>
  <si>
    <t>13686617Y - Bateries 12V 150Ah</t>
  </si>
  <si>
    <t>13686617Z - Bateries 12V 150Ah
Subministrament de 124 bateries 12V 150Ah plom estanca - codi TMB 224344.</t>
  </si>
  <si>
    <t>13686617Y</t>
  </si>
  <si>
    <t>Sonepar</t>
  </si>
  <si>
    <t>13697438Z - Pinces de fre post. esq</t>
  </si>
  <si>
    <t>Ampliació Subministrament 80 Pinces de fre post. esq. MAN EURO4 Codi TMB 218327</t>
  </si>
  <si>
    <t>13697438Z</t>
  </si>
  <si>
    <t>RS Turia S.L</t>
  </si>
  <si>
    <t>13707662Z - Resolucio contracte  13707662</t>
  </si>
  <si>
    <t>Resolució contracte  13707662 Subministrament 300 alternadors 28V 100A amb antiparasitari Codi TMB 207163</t>
  </si>
  <si>
    <t>13707662Z</t>
  </si>
  <si>
    <t>13711832Z -  Kit topes Telescopicos</t>
  </si>
  <si>
    <t xml:space="preserve">Subministrament 775 kits topall telescopi - Codi TMB 213127
</t>
  </si>
  <si>
    <t>13711832Z</t>
  </si>
  <si>
    <t>13712107Z - Resolucio contracte 13712107</t>
  </si>
  <si>
    <t>Resolució contracte 13712107 Subministrament 250 braços transversal curt MAN GNC - Codi TMB 209503</t>
  </si>
  <si>
    <t>13712107Z</t>
  </si>
  <si>
    <t>13722052Z - Politja alternador CITARO</t>
  </si>
  <si>
    <t>13722052Z</t>
  </si>
  <si>
    <t>13722637Z - Resolucio cont. extintors 201542</t>
  </si>
  <si>
    <t xml:space="preserve">Subministrament de 2800 extintors de 6 Kg de pols ABC - Codi TMB 201542 </t>
  </si>
  <si>
    <t>13722637Z</t>
  </si>
  <si>
    <t>13722638Z - Resolucio cont. extintors 225227</t>
  </si>
  <si>
    <t xml:space="preserve">Subministrament de 430 extintors de 5 Kg de CO2 89B - Codi TMB 225227 </t>
  </si>
  <si>
    <t>13722638Z</t>
  </si>
  <si>
    <t>13725548BZ - Resolucio Acord marc Masats</t>
  </si>
  <si>
    <t xml:space="preserve">Resolucio Acord marc per al subministrament de material de recanvi, petit equipament de portes i rampes Masats, per a la flota d'autobusos, pels centres, departaments i tallers de: Transports de Barcelona S.A
</t>
  </si>
  <si>
    <t>13725548BZ</t>
  </si>
  <si>
    <t>13728500Z - Billetatge 2021 Cod 231817 231818</t>
  </si>
  <si>
    <t xml:space="preserve">Subministrament de títols de billetatge any 2021 Codis TMB 231817 i 231818
</t>
  </si>
  <si>
    <t>13728500Z</t>
  </si>
  <si>
    <t>Calmell y Industrias Botella, ampliació temporal sense cost afegit</t>
  </si>
  <si>
    <t>13740643Y - Materials de prevencio i EPIS</t>
  </si>
  <si>
    <t>13740643Y</t>
  </si>
  <si>
    <t>13748593Z - Condensador 2UF 3000V</t>
  </si>
  <si>
    <t>13748593Z</t>
  </si>
  <si>
    <t>Sutelco, SA</t>
  </si>
  <si>
    <t>13748936 - Ampliacio C80058 Lot 2</t>
  </si>
  <si>
    <t>Ampliació C80058 LOT 2. Líquidos Refrigerantes</t>
  </si>
  <si>
    <t>13748936</t>
  </si>
  <si>
    <t>13754909Z - Resolucio Paper Blanc</t>
  </si>
  <si>
    <t>Subministrament de 9.600 paquets de 500 fulls de paper A4 80 GR blanc - Codi TMB 211491</t>
  </si>
  <si>
    <t>13754909Z</t>
  </si>
  <si>
    <t>13757851Z - Consumibles informatics</t>
  </si>
  <si>
    <t>Subministrament Consumibles informàtics per a TMB
Ampliació exp. C80055 fins a 30.09.2021.</t>
  </si>
  <si>
    <t>13757851Z</t>
  </si>
  <si>
    <t>Servicios Microinformática, SA</t>
  </si>
  <si>
    <t>14678413X - Nova insfraestructura SAP HANA</t>
  </si>
  <si>
    <t>Nova infraestructura per a SAP HANA fins a 31.12.2021 3ª modificació Exp. E00229</t>
  </si>
  <si>
    <t>14678413X</t>
  </si>
  <si>
    <t>HITACHI VANTARA, S.A.U.</t>
  </si>
  <si>
    <t>14727321Z - serveis assessoria energetica</t>
  </si>
  <si>
    <t xml:space="preserve">Pròrroga serveis assessoria energètica
</t>
  </si>
  <si>
    <t>14727321Z</t>
  </si>
  <si>
    <t>ENERTEP ASESORES, SL</t>
  </si>
  <si>
    <t>14732189Z - Mod Inspeccions Alta Tensio M</t>
  </si>
  <si>
    <t>Modificació de l'expedient 14732189 d'inspecció de les instal·lacions d'Alta tensió a la xarxa de Metro</t>
  </si>
  <si>
    <t>14732189Z</t>
  </si>
  <si>
    <t>14754795Z - Ampliacio cablejat wifi</t>
  </si>
  <si>
    <t>Ampliació segons art 242 de l'expedient 14754795 Lot 2 d'Instal·lació de cablatge estructurat i d'antenes per a la xarxa WIFI en els diferents dipòsits de Metro de Barcelona</t>
  </si>
  <si>
    <t>14754795Z</t>
  </si>
  <si>
    <t>14756887Z - Mod art 89 Reparacio cables AT</t>
  </si>
  <si>
    <t>Modificació s/art 89 de la Directiva 2014/25/UE del servei de Reparació de cables d'alta tensió (AT)</t>
  </si>
  <si>
    <t>14756887Z</t>
  </si>
  <si>
    <t>14763970Z - Modificacio no prevista 14763970</t>
  </si>
  <si>
    <t>Modificació no prevista de l'expedient 14763970: Servei Manteniment, preventiu i
correctiu, del sistema de control del Tancament de Portes
d’Andana L11</t>
  </si>
  <si>
    <t>14763970Z</t>
  </si>
  <si>
    <t>EMTE, S.L.U.-MANUSA DOOR SYSTEMS, S.L.U</t>
  </si>
  <si>
    <t>14775748Y - Passarel·la Gestio Comerc. Online</t>
  </si>
  <si>
    <t>Modificació prevista Servei informàtic que permeti evolucionar la plataforma a nivell tecnològic per adaptar-se a les noves necessitats de la companyia.</t>
  </si>
  <si>
    <t>14775748Y</t>
  </si>
  <si>
    <t>COMERCIA GLOBAL PAYMENTS</t>
  </si>
  <si>
    <t>14775748Z - Passarel·la Gestio Comerc. Online</t>
  </si>
  <si>
    <t xml:space="preserve">Primera pròrroga Servei informàtic que permeti evolucionar la plataforma a nivell tecnològic per adaptar-se a les noves necessitats de la companyia.
</t>
  </si>
  <si>
    <t>14775748Z</t>
  </si>
  <si>
    <t>14776533X - Prova pilot bus a demanda</t>
  </si>
  <si>
    <t>Prova pilot bus a demanda Torre Baró ampliació art. 205</t>
  </si>
  <si>
    <t>14776533X</t>
  </si>
  <si>
    <t>Shotl Transportation, SL</t>
  </si>
  <si>
    <t>14776533Y - Prova pilot bus a demanda</t>
  </si>
  <si>
    <t>Prova pilot bus a demanda Torre Baró
ampliació 60 dies art. 205</t>
  </si>
  <si>
    <t>14776533Y</t>
  </si>
  <si>
    <t>14779203 20Z - Modif DO Portes motoritz</t>
  </si>
  <si>
    <t>Modificació de la Direcció d'obra de la instal·lació de  portes motoritzades a estacions. Expedient 14779203-20.</t>
  </si>
  <si>
    <t>14779203 20Z</t>
  </si>
  <si>
    <t>14783788BZ - Publicitat Busos</t>
  </si>
  <si>
    <t xml:space="preserve">Concessió de serveis de la Publicitat Busos </t>
  </si>
  <si>
    <t>14783788BZ</t>
  </si>
  <si>
    <t>14789752Z - Ampliacio 14789752</t>
  </si>
  <si>
    <t>Ampliació 14789752 lot 1. Sol·licitud a SAP 14909199</t>
  </si>
  <si>
    <t>14789752Z</t>
  </si>
  <si>
    <t>ISTEM S.L.U.</t>
  </si>
  <si>
    <t>14789798Z - Mod 205 AT Adequacio vies C Boix</t>
  </si>
  <si>
    <t>Modificació segons artícle 205 del servei d'Assistència tècnica de les obres d'Adequació de vies a Can Boixeres</t>
  </si>
  <si>
    <t>14789798Z</t>
  </si>
  <si>
    <t>14794022Z  - Mant. fibra optica i coure</t>
  </si>
  <si>
    <t>Manteniment de la xarxa de fibra òptica i cablejat de coure. Ampliació expedient 14794022.</t>
  </si>
  <si>
    <t>14794022Z</t>
  </si>
  <si>
    <t>DOVER SOLUTIONS</t>
  </si>
  <si>
    <t>14796820Y - Seguretat i vigilancia TB</t>
  </si>
  <si>
    <t>Ampliació seguretat campa LLobregat</t>
  </si>
  <si>
    <t>14796820Y</t>
  </si>
  <si>
    <t>14797609Z - Ampliacio cablejat estructurat L4</t>
  </si>
  <si>
    <t>Ampliació s/art 242 de la LCSP de l'obra de Cablejat estructurat per diferents serveis a la Línia 4 de Metro</t>
  </si>
  <si>
    <t>14797609Z</t>
  </si>
  <si>
    <t>14798234X - Modif Lot 4 TMMB ZF Port</t>
  </si>
  <si>
    <t>Modificació segons art 204 del Lot 4, Instal·lacions elèctriques i mecàniques de l'obra del Taller TMMB de Zona Franca Port</t>
  </si>
  <si>
    <t>14798234X</t>
  </si>
  <si>
    <t>Control y Montajes Cymi</t>
  </si>
  <si>
    <t>14798234Y - Ampl 242 lot 3 Taller B ZF Port</t>
  </si>
  <si>
    <t>Ampliació segons article 242 de la LCSP del Lot 3 Instal·lacions PCI de les obres del Taller "B" Material Mòbil de Zona Franca Port</t>
  </si>
  <si>
    <t>14798234Y</t>
  </si>
  <si>
    <t>14798236X - Mod Portes industrials ZF Port</t>
  </si>
  <si>
    <t>Modificació de l'expedient d'instal·lació de Portes Industrials Nova Cotxera d'Autobusos de Zona Franca tramitat segons Llei 31/2007</t>
  </si>
  <si>
    <t>14798236X</t>
  </si>
  <si>
    <t>RAC Puertas y automatismos, SL</t>
  </si>
  <si>
    <t>14798236Z -Portes industrials ZF Port</t>
  </si>
  <si>
    <t>Modificació 204 de Subministrament i instal·lació de Portes Industrials Nova Cotxera d'Autobusos de Zona Franca</t>
  </si>
  <si>
    <t>14798236Z</t>
  </si>
  <si>
    <t>RAC Puertas y Automatismos, SL</t>
  </si>
  <si>
    <t>14798241S - Mod Lot 5 TCA ZF Port</t>
  </si>
  <si>
    <t>Modificació de les obres del Lot 5 (Estructura de formigó) del Taller Central d'Aparcament (TCA) de Zona Franca Port</t>
  </si>
  <si>
    <t>14798241S</t>
  </si>
  <si>
    <t>14798241U - Liquidacio Lot 6 TCA ZFPort</t>
  </si>
  <si>
    <t xml:space="preserve">Liquidació de lot 6 </t>
  </si>
  <si>
    <t>14798241U</t>
  </si>
  <si>
    <t>14798241V - Mod llosa Taller Central ZF Port</t>
  </si>
  <si>
    <t>Modificació del lot 3, fonamentació llosa, de les obres del Taller Central i Aparcament (TCA) de Zona Franca Port. Llei 31/2007.</t>
  </si>
  <si>
    <t>14798241V</t>
  </si>
  <si>
    <t>Desmontes i Construcciones Romero, SA</t>
  </si>
  <si>
    <t>14801887Z - Canvi funcions Pantalles mes gr</t>
  </si>
  <si>
    <t>Canvi de membres de Mesa i de la Unitat de seguiment del contracte de l'expedient 14801887 Pantalles més grans al Telecomandament de Trànsit de línies convencionals</t>
  </si>
  <si>
    <t>14801887Z</t>
  </si>
  <si>
    <t>14802840Y - 2 prorroga formacio riscos</t>
  </si>
  <si>
    <t>Segona pròrroga sobre formació sobre riscos específics del lloc i centre de treball
Sol·licitud 14912894</t>
  </si>
  <si>
    <t>14802840Y</t>
  </si>
  <si>
    <t>PREVENTIUM, PREVENCION DE RIESGOS</t>
  </si>
  <si>
    <t>14802843Y - Formacio actuacio emergencies</t>
  </si>
  <si>
    <t>Formació de Prevenció: Actuació en Emergències,
Socorrisme sol 14912892</t>
  </si>
  <si>
    <t>14802843Y</t>
  </si>
  <si>
    <t>14802845Y - 2a prorroga formacio prevencio</t>
  </si>
  <si>
    <t>Segona pròrroga de Formació de Prevenció: Equips de manutenció i elevació de persones.
Sol·licitud 14912893</t>
  </si>
  <si>
    <t>14802845Y</t>
  </si>
  <si>
    <t>SGS Tecnos, S.A.</t>
  </si>
  <si>
    <t>14803283Y - Prorroga formacions en PRL</t>
  </si>
  <si>
    <t xml:space="preserve">Prorroga de l'expedient 14803283
Formacions en PRL
</t>
  </si>
  <si>
    <t>14803283Y</t>
  </si>
  <si>
    <t>14803284Y - Prorroga formacio prevencio</t>
  </si>
  <si>
    <t>Prorroga de l'expedient 14803284
Formació en la Gestió de la Prevenció.
Sol·licitud 14912891</t>
  </si>
  <si>
    <t>14803284Y</t>
  </si>
  <si>
    <t>14803352Y - Mod 205 Adeq solar annex ZF Port</t>
  </si>
  <si>
    <t>Modificació segons art. 205 de les obres d'Adequació del solar Annex a la cotxera de Zona Franca Port</t>
  </si>
  <si>
    <t>14803352Y</t>
  </si>
  <si>
    <t>Ferrallados Oceania, SL</t>
  </si>
  <si>
    <t>14803483Z - Modificacio vestuari Sagrera</t>
  </si>
  <si>
    <t>Modificació s/art 205 de la LCSP de l'expedient 14803483 Construcció de nous vestuaris, office i reomplert de via 5 al taller de L1 de Sagrera</t>
  </si>
  <si>
    <t>14803483Z</t>
  </si>
  <si>
    <t>14807419Z - Mant. sistemes embarcats MouTV</t>
  </si>
  <si>
    <t>Manteniment dels Sistemes embarcats MOUTV</t>
  </si>
  <si>
    <t>14807419Z</t>
  </si>
  <si>
    <t>ADMIRA DIGITAL NETWORKS S.L.</t>
  </si>
  <si>
    <t>14809514Z - Mod 205 Direccio Obra ZF Port</t>
  </si>
  <si>
    <t>Modificació segons art. 205 del Servei de Direcció d'obra de la cotxera de ZF Port. Lot 2 - DO Taller Central Aparcament (TCA)</t>
  </si>
  <si>
    <t>14809514Z</t>
  </si>
  <si>
    <t>GEIPCO, SC</t>
  </si>
  <si>
    <t>14810204Z - Manteniment de trens RD 296_06</t>
  </si>
  <si>
    <t>Treballs de manteniment de trens amb risc d´exposició a fibres d’amiant i de desamiantat per complir amb la legislació vigent (Llei 31/95 i RD 396/06)</t>
  </si>
  <si>
    <t>14810204Z</t>
  </si>
  <si>
    <t>ASBESTHO'S GESTION DESAMIANTADOS, S.L.</t>
  </si>
  <si>
    <t>14811118X - Prorroga man i op tecnologica SVV</t>
  </si>
  <si>
    <t>Pròrroga del manteniment i l'operació tecnològica del SVV</t>
  </si>
  <si>
    <t>14811118X</t>
  </si>
  <si>
    <t>14812130Z - Mod 205 CSiS Lot 1</t>
  </si>
  <si>
    <t>Modificació s/art 205 del servei de Coordinació de seguretat i salut del lot 1 de les obres del Taller Central d'Aparcament de ZF Port</t>
  </si>
  <si>
    <t>14812130Z</t>
  </si>
  <si>
    <t>Assistencia de coord. seguretat, SL</t>
  </si>
  <si>
    <t>14817956Y - Manteniment equips Totem PSI</t>
  </si>
  <si>
    <t xml:space="preserve">pròrroga 14817956
Pròrroga 2 any Manteniment dels equips Tòtem PSI de les parades solars </t>
  </si>
  <si>
    <t>14817956Y</t>
  </si>
  <si>
    <t>CAPMAR Sistemes d'Informació</t>
  </si>
  <si>
    <t>14822651X - Manteniment legionel·losi</t>
  </si>
  <si>
    <t>Ampliació manteniment per la prevenció i control de la legionel·losi</t>
  </si>
  <si>
    <t>14822651X</t>
  </si>
  <si>
    <t>ANTICIMEX 3D – Sanidad Ambiental, SAU</t>
  </si>
  <si>
    <t>14825839Z - Modificacio IP Video Fase 5 L4</t>
  </si>
  <si>
    <t>Modificació migració a IP de la videovigilancia fase 5 (L4)</t>
  </si>
  <si>
    <t>14825839Z</t>
  </si>
  <si>
    <t>DOVER SOLUTIONS, S.L.</t>
  </si>
  <si>
    <t>14827791Z - Assistencia tecnica enginyeria MM</t>
  </si>
  <si>
    <t>Assistencia tecnica enginyeria MM
ampliació temporal sense increment d'import</t>
  </si>
  <si>
    <t>14827791Z</t>
  </si>
  <si>
    <t>14827985Y - Ampliacio calibratge equips</t>
  </si>
  <si>
    <t>Ampliació calibratge equips de mesura (Pròrroga)</t>
  </si>
  <si>
    <t>14827985Y</t>
  </si>
  <si>
    <t xml:space="preserve">INGENIERÍA DE GESTIÓN INDUSTRIAL, S.L.U. </t>
  </si>
  <si>
    <t>14829225Y - Pror 2 Assis Tec desamiant</t>
  </si>
  <si>
    <t>Segona pròrroga d'un any del contracte d'Assistència tècnica pla desamiantatge</t>
  </si>
  <si>
    <t>14829225Y</t>
  </si>
  <si>
    <t>14831369Z - Mod 204 Enderrocs edif ZF3</t>
  </si>
  <si>
    <t>Modificació s/ art 204 de les obres d'Enderrocs d'edficacions a ZF3, lot 2 i lot3.</t>
  </si>
  <si>
    <t>14831369Z</t>
  </si>
  <si>
    <t>14836018Z - Resolucio Prototip porta Funic</t>
  </si>
  <si>
    <t>Resolució de mutu acord del servei de Desenvolupament de nou mecanisme de porta de passatge per a 2 trens de Funicular</t>
  </si>
  <si>
    <t>14836018Z</t>
  </si>
  <si>
    <t>14836182Y - Ampliacio marquesina solar Boix</t>
  </si>
  <si>
    <t>Ampliació segons article 242 de la LCSP de l'obra de la marquesina solar a Can Boixeres</t>
  </si>
  <si>
    <t>14836182Y</t>
  </si>
  <si>
    <t>14841585Z - Mod 205 muntatges antivibratoris</t>
  </si>
  <si>
    <t>Modificacions segons article 205 de la LCSP de les obre de Muntatges antivibratoris a la xarxa de Metro</t>
  </si>
  <si>
    <t>14841585Z</t>
  </si>
  <si>
    <t>14843030Y - Servei WiFi usuaris Bus</t>
  </si>
  <si>
    <t>Servei WiFi usuaris Bus. ampliació temporal fins a la contractació de l'actual licitació estimada a setembre de 2021
ampliaicó expedient E00305</t>
  </si>
  <si>
    <t>14843030Y</t>
  </si>
  <si>
    <t>grup DelfyTel</t>
  </si>
  <si>
    <t>14846734Z - Mod 205 Retidada amiant cotxeres</t>
  </si>
  <si>
    <t>Modificació s/art 205 de les obres de Retirada de material amb contingut d'amiant a cotxeres de Metro.</t>
  </si>
  <si>
    <t>14846734Z</t>
  </si>
  <si>
    <t>Desmontes y construcciones Romero, SA</t>
  </si>
  <si>
    <t>14848239Z - Revisio cicle llarg Enganxalls</t>
  </si>
  <si>
    <t>Revisió Cicle llarg Enganxalls SEMIPERMANENTS Trens Metro Barcelona. ampliació no prevista art. 205</t>
  </si>
  <si>
    <t>14848239Z</t>
  </si>
  <si>
    <t>Voith Turbo, SAU</t>
  </si>
  <si>
    <t>14849465Y - Mod 205 Adequacio vies C Bux</t>
  </si>
  <si>
    <t>Modificació segons artícle 205 de les obres d'Adequació de vies a Can Boixeres</t>
  </si>
  <si>
    <t>14849465Y</t>
  </si>
  <si>
    <t xml:space="preserve"> Infraestructuras Trade, S.L.</t>
  </si>
  <si>
    <t>14850262Y - Servei Fotografia</t>
  </si>
  <si>
    <t>pròrroga Servei fotografia amb l’empresa TECNOTRON durant un període de 6 mesos més. Expedient 84/2006</t>
  </si>
  <si>
    <t>14850262Y</t>
  </si>
  <si>
    <t xml:space="preserve">tecnotron </t>
  </si>
  <si>
    <t>14850660W - Contracte Neteja M</t>
  </si>
  <si>
    <t xml:space="preserve">Ampliació contracte Neteja 
Exp. E00277 període 2017-2021. UC 2, 3 i 9
</t>
  </si>
  <si>
    <t>14850660W</t>
  </si>
  <si>
    <t>UTE OHL/MANTRES   ACCIONA</t>
  </si>
  <si>
    <t>14850660X - Neteja M</t>
  </si>
  <si>
    <t>Ampliació Contracte Neteja M fins a la formalització del nou contracte amb un màxim de 2 mesos. fins a màxim 31.07.2021
Exp. E00277 Neteja Metro 2017-2021</t>
  </si>
  <si>
    <t>14850660X</t>
  </si>
  <si>
    <t xml:space="preserve">Acciona, Clece, Ingesán </t>
  </si>
  <si>
    <t>14850927Z - Prorroga conveni ventilacio Metro</t>
  </si>
  <si>
    <t xml:space="preserve">Pròrroga del conveni de ventilació a Metro amb l'emrpesa SENER SA. </t>
  </si>
  <si>
    <t>14850927Z</t>
  </si>
  <si>
    <t>Sener</t>
  </si>
  <si>
    <t>14851035Z - Revisio Sist Inform Enfoc epidem</t>
  </si>
  <si>
    <t>Prórroga 1 any RECURSOS ALIENS de realització de SERVEIS TECNOLÒGICS de revisió del SISTEMA d’INFORMACIÓ sanitari i del SP per adequar-lo a la gestió de MCA i programes de Vigilància de la Salut, amb enfoc EPIDEMIOLÒGIC</t>
  </si>
  <si>
    <t>14851035Z</t>
  </si>
  <si>
    <t>Ergosup, S.L.</t>
  </si>
  <si>
    <t>14851191Z - Mant obra estacions L1, L2 i L3</t>
  </si>
  <si>
    <t>Manteniment d’obra de les estacions i dependències de les línies L1, L2 i L3 de la xarxa de FMB</t>
  </si>
  <si>
    <t>14851191Z</t>
  </si>
  <si>
    <t>SORI2</t>
  </si>
  <si>
    <t>14853574Z - Mant. trens serie 5000 L5</t>
  </si>
  <si>
    <t>Manteniment integral dels 37 trens de la sèrie 5000 de Línia 5 
pròrroga 1 any</t>
  </si>
  <si>
    <t>14853574Z</t>
  </si>
  <si>
    <t>14854006X - 2 ampliacio mant aire condicionat</t>
  </si>
  <si>
    <t xml:space="preserve">Segona ampliació manteniment aire condicionat de la flota de TB. Expedient E00232.
</t>
  </si>
  <si>
    <t>14854006X</t>
  </si>
  <si>
    <t>Treid, S.L. (Lot 1 i 2); Frigicoll, S.A. (Lot 3); Automoció Monbosch, SL (Lot 4)</t>
  </si>
  <si>
    <t>14862155Y - Ampliacio sensors temperatura</t>
  </si>
  <si>
    <t>Ampliació sensors temperatura</t>
  </si>
  <si>
    <t>14862155Y</t>
  </si>
  <si>
    <t>Ingeco Vallès, S.L.</t>
  </si>
  <si>
    <t>14864262Z - Mod 205 fixacions via L1</t>
  </si>
  <si>
    <t>Modificació segons article 205 de la LCSP de l'obra de d'Instal·lació de fixacions antivibratòries a la Línia 1 de Metro de Barcelona en el tram Plaça Sants - Espanya</t>
  </si>
  <si>
    <t>14864262Z</t>
  </si>
  <si>
    <t>14864263Z - Ampl 242 Clima 2 carril Taller TR</t>
  </si>
  <si>
    <t>Ampliació segons artícle 242 de les obres de Climatització de 2 carrils al Taller de material mòbil de Triangle</t>
  </si>
  <si>
    <t>14864263Z</t>
  </si>
  <si>
    <t>14866616W - Neteja edificis corporatius</t>
  </si>
  <si>
    <t xml:space="preserve">Neteja edificis corporatius. 4A ampliació art. 89 Exp. E00119
</t>
  </si>
  <si>
    <t>14866616W</t>
  </si>
  <si>
    <t>Eubolar, SA</t>
  </si>
  <si>
    <t>14866616X - Neteja edificis corporatius</t>
  </si>
  <si>
    <t>Neteja edificis corporatius. 3A ampliació art. 89 Exp. E00119</t>
  </si>
  <si>
    <t>14866616X</t>
  </si>
  <si>
    <t>14873456W - Seguretat Metro</t>
  </si>
  <si>
    <t xml:space="preserve">Ampliació del contracte de Seguretat de Metro per modificacions no previstes a la licitació (art. 89 directiva) 
</t>
  </si>
  <si>
    <t>14873456W</t>
  </si>
  <si>
    <t xml:space="preserve">Securitas Seguridad España/Prosegur soluciones integrales de seguridad España </t>
  </si>
  <si>
    <t>14873456X - Seguretat Metro</t>
  </si>
  <si>
    <t xml:space="preserve">Ampliació del contracte de seguretat de Metro per aplicació del pacte de revisió de preus dels contractes </t>
  </si>
  <si>
    <t>14873456X</t>
  </si>
  <si>
    <t>14873497Z - Mod 205 Adequacio sales STM0</t>
  </si>
  <si>
    <t>Modificació segons artícle 205 de la LCSP de les obres d'Adequació dels espais d'influència pertanyents a les sales STMO i STM1 per als nous telecomandaments de Metro</t>
  </si>
  <si>
    <t>14873497Z</t>
  </si>
  <si>
    <t>Dover Solutions S.L.</t>
  </si>
  <si>
    <t>14881150Y - Neteja Bus E00117</t>
  </si>
  <si>
    <t>Ampliació contracte neteja més desinfecció per coronavirus ART. 205 fins 31.12</t>
  </si>
  <si>
    <t>14881150Y</t>
  </si>
  <si>
    <t xml:space="preserve">Grupo Net, Clece, Ingesan </t>
  </si>
  <si>
    <t>14888064P1 - Penalitat Renov.Mod.Of.Triangle</t>
  </si>
  <si>
    <t>Penalitat del contracte de Substitució dels mòduls prefabricats existents a les cotxeres del Triangle Ferroviari, que s'utilitzen con a oficines.</t>
  </si>
  <si>
    <t>14888064P1</t>
  </si>
  <si>
    <t>14888379Z - Prorroga video embarcat L11</t>
  </si>
  <si>
    <t>Pròrroga manteniment video embarcat L11 durant 6 mesos. Sol·licitud 14914686</t>
  </si>
  <si>
    <t>14888379Z</t>
  </si>
  <si>
    <t>Telecomunicaciones, Electrónica y Conmutación, SA (TECOSA)</t>
  </si>
  <si>
    <t>14890966P1 - Penalitat retirada amiant Urq</t>
  </si>
  <si>
    <t>Penalitat del contracte d'execució d'obres Retirada d'elements amb contingut d'amiant a la sotscentral d'Urquinaona Línia 4</t>
  </si>
  <si>
    <t>14890966P1</t>
  </si>
  <si>
    <t>14890966Z - Mod 205 Retirada amiant SC Urq</t>
  </si>
  <si>
    <t>Modificació segons art 205 de la LCSP de les obres de retiada de material amb contingut d'amiant a la subcentral d'Urquinaona</t>
  </si>
  <si>
    <t>14890966Z</t>
  </si>
  <si>
    <t>14892564Y - Mant. Receptores 220 Kv. L9</t>
  </si>
  <si>
    <t>Mant. Receptores 220 Kv. L9 segona ampliació art. 205
exp. E00193 fins a  31.12.2021</t>
  </si>
  <si>
    <t>14892564Y</t>
  </si>
  <si>
    <t>SPARK IBERICA, S.A.U.,</t>
  </si>
  <si>
    <t>14894111 - Ampliacio E00260 Escales mec Kone</t>
  </si>
  <si>
    <t>Ampliació de l'expedient E00260-2 de l'obra de renovació de 10 escales mecàniques de la xarxa de Metro.</t>
  </si>
  <si>
    <t>14894111</t>
  </si>
  <si>
    <t>14897181Z - DDD FLOTA I BUSES</t>
  </si>
  <si>
    <t>DDD FLOTA I BUSES 
Modificació art. 89.1.c  directiva 2014/25/UE</t>
  </si>
  <si>
    <t>14897181Z</t>
  </si>
  <si>
    <t>filtronet, SL</t>
  </si>
  <si>
    <t>14902505Z - Reparacio canvis flota Bus</t>
  </si>
  <si>
    <t>Reparacio canvis flota Bus, ampliació art. 89 c  E00342</t>
  </si>
  <si>
    <t>14902505Z</t>
  </si>
  <si>
    <t>AutoSur de Levante, S.A./Auto Comercial Monedero, S.A.U.</t>
  </si>
  <si>
    <t>14903829 - Modif 14757357 Reparacio cables MT</t>
  </si>
  <si>
    <t>Modificació de l'expedient 14757357 de llei 31/2007 relatiu a Reparació de cables de mitja tensió en via pública</t>
  </si>
  <si>
    <t>14903829</t>
  </si>
  <si>
    <t>14904997Z - Ampliacio manteniment catenaria</t>
  </si>
  <si>
    <t xml:space="preserve">Ampliació expedient E00279 </t>
  </si>
  <si>
    <t>14904997Z</t>
  </si>
  <si>
    <t>COBRA INSTALACIONES Y SERVICIOS</t>
  </si>
  <si>
    <t>14905343Z - Ampliacio Manteniment de via</t>
  </si>
  <si>
    <t>Ampliació Manteniment de via E00296</t>
  </si>
  <si>
    <t>14905343Z</t>
  </si>
  <si>
    <t>COMSA, SA</t>
  </si>
  <si>
    <t>14908048Z - Senyalitzacio parades Bus</t>
  </si>
  <si>
    <t xml:space="preserve">Ampliació expedient E00242 senyalització parades Bus </t>
  </si>
  <si>
    <t>14908048Z</t>
  </si>
  <si>
    <t>Pericàs Grafics Teams SL</t>
  </si>
  <si>
    <t>14910770Z - Servei extern reparacio Motors</t>
  </si>
  <si>
    <t>Servei extern reparació Motors 
pròrroga E00325 fins a 31.12.2021</t>
  </si>
  <si>
    <t>14910770Z</t>
  </si>
  <si>
    <t>Renova Motor, S.L. /MAN Truck &amp; Bus Ibérica, S.A.</t>
  </si>
  <si>
    <t>14915143Z - Modificacio expedient E00358</t>
  </si>
  <si>
    <t>Reparacions tarjetes sistema WIR L9
Modificacio expedient E00358</t>
  </si>
  <si>
    <t>14915143Z</t>
  </si>
  <si>
    <t>COMSA INSTALACIONES Y SISTEMAS, SLU</t>
  </si>
  <si>
    <t>14925798Z - Mant,Clima i ACS TB</t>
  </si>
  <si>
    <t>Manteniment Clima i ACS centres de TB
Modificació no prevista Exp. E00332</t>
  </si>
  <si>
    <t>14925798Z</t>
  </si>
  <si>
    <t>elecnor SERVICIOS Y PROYECTOS S.A.U</t>
  </si>
  <si>
    <t>14925800Z - Mant.columnes elevadores</t>
  </si>
  <si>
    <t>Mant.columnes elevadores centres de TB
Modificació no prevista Exp. E00320</t>
  </si>
  <si>
    <t>14925800Z</t>
  </si>
  <si>
    <t>ACM Tools</t>
  </si>
  <si>
    <t>14931742Z - Mant. 14 trens s.9000</t>
  </si>
  <si>
    <t xml:space="preserve">Manteniment de 14 trens sèrie 9000 en tram 1
de L9 contracte 76000400
ampliació no prevista art. 89 </t>
  </si>
  <si>
    <t>14931742Z</t>
  </si>
  <si>
    <t>Alstom Transporte S.A.</t>
  </si>
  <si>
    <t>14935930Z - Ampliacio Neteja TB</t>
  </si>
  <si>
    <t>Ampliació expedient E00117</t>
  </si>
  <si>
    <t>14935930Z</t>
  </si>
  <si>
    <t>15008035Y - Suport i monitoritzacio BBDD</t>
  </si>
  <si>
    <t xml:space="preserve">Servei de suport a la administració de les bases de dades fins a 31/12/2021  </t>
  </si>
  <si>
    <t>15008035Y</t>
  </si>
  <si>
    <t>ABAST SYSTEMS &amp; SOLUTIONS S.L.</t>
  </si>
  <si>
    <t>15008806Y - Gestio admin. plataforma SAP</t>
  </si>
  <si>
    <t xml:space="preserve">pròrroga Servei gestionat de suport a sistemes SAP  fins a 31.12.2021  Exp. E00381 </t>
  </si>
  <si>
    <t>15008806Y</t>
  </si>
  <si>
    <t>SEIDOR, S.A</t>
  </si>
  <si>
    <t>15008959Y - Contractacio plataforma envio SMS</t>
  </si>
  <si>
    <t>Pròrroga prevista contractacio plataforma envio SMS</t>
  </si>
  <si>
    <t>15008959Y</t>
  </si>
  <si>
    <t>Wordline Iberia, SA</t>
  </si>
  <si>
    <t>15008959Z - Contractacio plataforma envio SMS</t>
  </si>
  <si>
    <t>Contractació plataforma enviament SMS</t>
  </si>
  <si>
    <t>15008959Z</t>
  </si>
  <si>
    <t>Worldline Iberia, SA</t>
  </si>
  <si>
    <t>15009004Y - Ampliacio mant xarxa conversors</t>
  </si>
  <si>
    <t xml:space="preserve">Ampliació manteniment de la xarxa de conversors.
Es tramita a través de sol 14904153 
</t>
  </si>
  <si>
    <t>15009004Y</t>
  </si>
  <si>
    <t>15009096Z - Manteniment Xarxa IP TMB</t>
  </si>
  <si>
    <t>Modificació Manteniment de la xarxa IP</t>
  </si>
  <si>
    <t>15009096Z</t>
  </si>
  <si>
    <t>Acuntia, SAU</t>
  </si>
  <si>
    <t>15009144Y - Modificacio subscripcions JBOSS</t>
  </si>
  <si>
    <t xml:space="preserve">Subscripcions JBOSS modificació  art. 205
</t>
  </si>
  <si>
    <t>15009144Y</t>
  </si>
  <si>
    <t>NAHITEK DIGITAL, S.L.U.</t>
  </si>
  <si>
    <t>15009151Y - LLICENCIES I SUPORT OP5</t>
  </si>
  <si>
    <t>Pròrroga de 6 mesos del contracte actual de Suport, manteniment, subministrament, actualització i evolució de la plataforma de monitorització de sistemes TIC, les seves llicències i els desenvolupaments associats</t>
  </si>
  <si>
    <t>15009151Y</t>
  </si>
  <si>
    <t>Solucions Informàtiques Maresme, SL</t>
  </si>
  <si>
    <t>15009243W - Projectes embarcats Bus</t>
  </si>
  <si>
    <t>Projectes embarcats Bus, MOdifi no prevista art. 205</t>
  </si>
  <si>
    <t>15009243W</t>
  </si>
  <si>
    <t>Opentrends, SL</t>
  </si>
  <si>
    <t>15009350Y - suport seleccio personal</t>
  </si>
  <si>
    <t>Servei de suport en matèria de selecció de personal
pròrroga art. 29 licitació 15009350 (lot 2)</t>
  </si>
  <si>
    <t>15009350Y</t>
  </si>
  <si>
    <t>ATLAS SERVICIOS EMPRESARIALES, S.A.U</t>
  </si>
  <si>
    <t>15009432Z - Prorroga coord i assist PRL</t>
  </si>
  <si>
    <t>Pròrroga Coordinacio i assistencia PRL</t>
  </si>
  <si>
    <t>15009432Z</t>
  </si>
  <si>
    <t>Ingeniería y Prevención de Riesgos, S.L.</t>
  </si>
  <si>
    <t>15009466Y - Serveis call center no residents</t>
  </si>
  <si>
    <t xml:space="preserve">Servei d’atenció multicanal de productes i serveis d’oci i de reforç d’atenció digital.
</t>
  </si>
  <si>
    <t>15009466Y</t>
  </si>
  <si>
    <t>15009539Y - Renovacio llicencies ESRI</t>
  </si>
  <si>
    <t>Segona pròrroga d'un any Renovacio llicencies ESRI</t>
  </si>
  <si>
    <t>15009539Y</t>
  </si>
  <si>
    <t>ESRI ESPAÑA SOLUCIONES GEOESPACIALES, S.L.</t>
  </si>
  <si>
    <t>15009694Z - Prorroga recaptacio CASHLESS</t>
  </si>
  <si>
    <t>Manteniment, lloguer, recaptació CASHLESS</t>
  </si>
  <si>
    <t>15009694Z</t>
  </si>
  <si>
    <t>15009847Y1 - Serveis de Gestio Sanitaria</t>
  </si>
  <si>
    <t>Serveis Aliens de Gestió Sanitària Contingències Comunes i contingències Laborals  Exp. E00286 UCi UC2 
Indemnització.</t>
  </si>
  <si>
    <t>15009847Y1</t>
  </si>
  <si>
    <t>acció Salut</t>
  </si>
  <si>
    <t>15009885X - Segona ampliacio click&amp;Decide</t>
  </si>
  <si>
    <t xml:space="preserve">Segona ampliació Suport, manteniment, formació, llicències i actualització tècnica de la plataforma Click&amp;Decide
15011365 </t>
  </si>
  <si>
    <t>15009885X</t>
  </si>
  <si>
    <t>Sistemas Datasix</t>
  </si>
  <si>
    <t>15009907Y - Cursos idiomes. LOT 1</t>
  </si>
  <si>
    <t>Pròrroga per un període d’un any, que aniria del 7 de desembre de 2021 al  7 desembre de 2022 i que estava contemplada en el procés de licitació.</t>
  </si>
  <si>
    <t>15009907Y</t>
  </si>
  <si>
    <t>DIGITAL PUBLISHING IBERIA, SL</t>
  </si>
  <si>
    <t>15009939W - Serveis de Gestio Sanitaria</t>
  </si>
  <si>
    <t>Serveis de Gestio Sanitaria
ACTA EXTRAORDINARIA I AMPLIACIÓ D’INDEMNITZACIÓ</t>
  </si>
  <si>
    <t>15009939W</t>
  </si>
  <si>
    <t>15009939X - Serveis de Gestio Sanitaria</t>
  </si>
  <si>
    <t xml:space="preserve">Resolució parcial mutu acord 15009939
</t>
  </si>
  <si>
    <t>15009939X</t>
  </si>
  <si>
    <t>15009939Y - Serveis aliens gest. sanitaria CL</t>
  </si>
  <si>
    <t>Serveis aliens gestió sanitaria CL . Modificació no prevista art. 205 licitació 15009939</t>
  </si>
  <si>
    <t>15009939Y</t>
  </si>
  <si>
    <t>15009965Z - Central de mitjans de publicitat</t>
  </si>
  <si>
    <t xml:space="preserve">Central de mitjans de publicitat per a la difusió de campanyes de publicitat i accions publicitàries </t>
  </si>
  <si>
    <t>15009965Z</t>
  </si>
  <si>
    <t>Arena Media Communications España, S.A</t>
  </si>
  <si>
    <t>15010428Z - Mant. equips informatics 21 23</t>
  </si>
  <si>
    <t>Mant. equips informatics 21 23 Modif. art. 204</t>
  </si>
  <si>
    <t>15010428Z</t>
  </si>
  <si>
    <t>SAYTEL SERVICIOS INFORMATICOS SAU</t>
  </si>
  <si>
    <t>15010651Y - Serveis telefonia</t>
  </si>
  <si>
    <t>ampliació serveis telefonia per a TMB  fins a un màxim de 6 mesos.
Ampliació exp. E00108</t>
  </si>
  <si>
    <t>15010651Y</t>
  </si>
  <si>
    <t>Vodafone España, SAU</t>
  </si>
  <si>
    <t>15011409Z - Mant. Ascensors Zona Franca 2</t>
  </si>
  <si>
    <t xml:space="preserve">Pròrroga del manteniment dels ascensors de ZF2, de l'1 de gener de 2022 fins al 30 d'abril de 2022.
art. 89 directiva </t>
  </si>
  <si>
    <t>15011409Z</t>
  </si>
  <si>
    <t>TK ELEVADORES ESPAÑA, S.L.U.</t>
  </si>
  <si>
    <t>14739801Z - Inspeccions Dresines Plasser</t>
  </si>
  <si>
    <t xml:space="preserve">Inspeccions Dresines Plasser, ampliació no prevista </t>
  </si>
  <si>
    <t>14739801Z</t>
  </si>
  <si>
    <t>14783173Z - Publicitat dinamica tunels Metro</t>
  </si>
  <si>
    <t xml:space="preserve">Publicitat dinàmica en túnels de Metro </t>
  </si>
  <si>
    <t>14783173Z</t>
  </si>
  <si>
    <t>14785262Z - Mod 205 Via Vilapicina Sta Eul</t>
  </si>
  <si>
    <t>Modificació segons article 205 de la LCSP de l'obra de renovació de canvis de via al Taller de Vilapicina i Santa Eulalia</t>
  </si>
  <si>
    <t>14785262Z</t>
  </si>
  <si>
    <t>14793517Z - Mod 205 Remodelacio vest Sants E</t>
  </si>
  <si>
    <t>Modificacins segons article 205 de la LCSP de l'obra de Remodelació del vestíbul V0 de Sants Estació de L5</t>
  </si>
  <si>
    <t>14793517Z</t>
  </si>
  <si>
    <t>14794170Y - SERVEI GESTIONAT SVIV METRO</t>
  </si>
  <si>
    <t xml:space="preserve">Execució de la segona pròrroga prevista. Servei pel manteniment tècnic i funcional de les aplicacions del sistema de validació i venda de la xarxa de Metro.
</t>
  </si>
  <si>
    <t>14794170Y</t>
  </si>
  <si>
    <t>14798234Z - Mod 205 Lot 5 Taller B MM ZFP</t>
  </si>
  <si>
    <t>Modificacions segons article 205 de la LCSP de les obres del Lot 5 Instal·lacions Industrials Taller "B" M.M. Zona Franca Port</t>
  </si>
  <si>
    <t>14798234Z</t>
  </si>
  <si>
    <t>14798241W - Mod 205 Lot 5 Obra Taller TCA</t>
  </si>
  <si>
    <t>Modificacions segons article 205 de la LCSP corresponent al lot 5 (estructura de formigó) de les obres del taller central i aparcament (TCA) a la cotxera de Zona Franca Port</t>
  </si>
  <si>
    <t>14798241W</t>
  </si>
  <si>
    <t>14798767Z - Ampliacio art 242 Inst M3H</t>
  </si>
  <si>
    <t>Ampliació de la contractació segons artícle 242 de la LCSP de l'obra d'Instal·lació de fixacions M3H entre Hospital Clínic i Diagonal a L5</t>
  </si>
  <si>
    <t>14798767Z</t>
  </si>
  <si>
    <t>14806443Z - Ampliacio 8 trens L3</t>
  </si>
  <si>
    <t>Modificació de l'expedient 14806443 per a la compra de 8 trens per a L3</t>
  </si>
  <si>
    <t>14806443Z</t>
  </si>
  <si>
    <t>14827985Z - Ampliacio calibratge equips</t>
  </si>
  <si>
    <t>14827985Z</t>
  </si>
  <si>
    <t>14845625Y - Mod Renovacio via L4</t>
  </si>
  <si>
    <t>Ampliació de l'obra Renovació de via en el tram de la L4 entre Maresme i La Pau</t>
  </si>
  <si>
    <t>14845625Y</t>
  </si>
  <si>
    <t>14849208Y - Mod 204 Renovacio via L1</t>
  </si>
  <si>
    <t>Modificacions segons art 204 de la LCSP de l'obra de renovació de via a L1 entre Hospital de Bellvitge i Santa Eulàlia</t>
  </si>
  <si>
    <t>14849208Y</t>
  </si>
  <si>
    <t>14849465Z - Mod 204 Espais manteniment C Boix</t>
  </si>
  <si>
    <t>Modificacions segons article 204 de la LCSP de les obres d'Adequacio d'espais a zona de manteniment a Can Boixeres</t>
  </si>
  <si>
    <t>14849465Z</t>
  </si>
  <si>
    <t>14850460Z - Mod 205 Assit tecnica Obra via L4</t>
  </si>
  <si>
    <t>Modificació segons article 205 de la LCSP de la contractació del servei d'Assistència Tècnica i Coordinació de Seguretat i Salut per a l'execució de l'obra de renovació de via Línia 4 en el tram La Pau - Maresme</t>
  </si>
  <si>
    <t>14850460Z</t>
  </si>
  <si>
    <t>14850660Y - Neteja trens cotxera L1</t>
  </si>
  <si>
    <t>Neteja trens cotxera L1,ampliació contracte de neteja M Exp. E00277</t>
  </si>
  <si>
    <t>14850660Y</t>
  </si>
  <si>
    <t>14862155Z  - Ampliacio sensors temperatura</t>
  </si>
  <si>
    <t xml:space="preserve">Ampliació econòmica de la licitació 14862155 sobre sensors de temperatura i LCAN per a la Telemetria d'autobusos.
</t>
  </si>
  <si>
    <t>14862155Z</t>
  </si>
  <si>
    <t>14862858Z - Mod 205 Desmuntatge inst Arc T</t>
  </si>
  <si>
    <t>Modificació segons articles 204 i 205 de les obres de desmuntatge i posterior reposició de les instal·lacions a Arc de Triomf</t>
  </si>
  <si>
    <t>14862858Z</t>
  </si>
  <si>
    <t>14872201Y - Implantacio EMV Bus</t>
  </si>
  <si>
    <t>Implantació EMV Bus Modificació prevista art. 204</t>
  </si>
  <si>
    <t>14872201Y</t>
  </si>
  <si>
    <t>14872201Z - Implantacio EMV Bus</t>
  </si>
  <si>
    <t xml:space="preserve">Implantació EMV Bus modificació art. 205 </t>
  </si>
  <si>
    <t>14872201Z</t>
  </si>
  <si>
    <t>14892564Z - Mant. Receptores 220 Kv. L9</t>
  </si>
  <si>
    <t>Mant. Receptores 220 Kv. L9, ampliació art. 205
Exp. E00193</t>
  </si>
  <si>
    <t>14892564Z</t>
  </si>
  <si>
    <t>14894430Z - Mant. Tetra l_9</t>
  </si>
  <si>
    <t>Mant. Tetra l_9 ampliació art. 205 
Exp. E00330</t>
  </si>
  <si>
    <t>14894430Z</t>
  </si>
  <si>
    <t>14896013Z - Mant. portes motor.estacions</t>
  </si>
  <si>
    <t>Manteniment preventiu i correctiu de portes motor estacions . ampliació art. 89 exp. E00272</t>
  </si>
  <si>
    <t>14896013Z</t>
  </si>
  <si>
    <t>15009108Z - MANTENIMENT VDI</t>
  </si>
  <si>
    <t xml:space="preserve">Suport expert per tal d'operar i administrar l'entorn d'escriptoris virtuals i publicació d'aplicacions implementat a TMB. Execució de la primera prórroga d'un any prevista </t>
  </si>
  <si>
    <t>15009108Z</t>
  </si>
  <si>
    <t>15009371X - Tercera prorroga DPD</t>
  </si>
  <si>
    <t>Tercera prorroga DPD</t>
  </si>
  <si>
    <t>15009371X</t>
  </si>
  <si>
    <t>15009938z - Serveis aliens gest. sanitaria CC</t>
  </si>
  <si>
    <t>Serveis aliens gestió sanitaria CC . Modificació prevista art. 204 licitació 15009938</t>
  </si>
  <si>
    <t>15009938z</t>
  </si>
  <si>
    <t>15009939z - Serveis aliens gest. sanitaria CL</t>
  </si>
  <si>
    <t>Serveis aliens gestió sanitaria CL . Modificació prevista art. 204 licitació 15009939</t>
  </si>
  <si>
    <t>15009939z</t>
  </si>
  <si>
    <t>15010343Y - Servei mediacio assegurances</t>
  </si>
  <si>
    <t>Servei de mediació, assistència tècnica i assessorament en els contractes d'assegurances de les empreses del grup TMB. pròrroga exp. E00211 fins a xxxxxxx</t>
  </si>
  <si>
    <t>15010343Y</t>
  </si>
  <si>
    <t>14788763Z - Prorroga consultor funi-tele</t>
  </si>
  <si>
    <t>Pròrroga prevista de la licitació 14788763 per un període de 3 anys: consultor i assessorament tècnic pel manteniment i explotació de sistemes de transports per cable operats per TMB.
A tramitar amb les sol·licituds 14899082 y 14899083</t>
  </si>
  <si>
    <t>14788763Z</t>
  </si>
  <si>
    <t>14796820Z - Seguretat i vigilancia TB</t>
  </si>
  <si>
    <t xml:space="preserve">Ampliació Seguretat i vigilancia TB
01/03/2021 - 31/07/2021
</t>
  </si>
  <si>
    <t>14796820Z</t>
  </si>
  <si>
    <t>14798241T - Resolucio Lot 7 Taller TCA</t>
  </si>
  <si>
    <t>Resolució del lot 7 de l'obra del Taller Central d'Aparcament adjudicat a Rogasa Construcciones y Contratas SAU</t>
  </si>
  <si>
    <t>14798241T</t>
  </si>
  <si>
    <t>14806443Y - Mod termini lliurament trens</t>
  </si>
  <si>
    <t>Ampliacio del termini de lliurament del trens adjudicats a Alstom Transporte SAU amb número d'expedient 14806443 , en 21 setmanes pels canvis en el sistema d'aire condicionat, la implementació de filtres iònics derivats de les necessitats del Covid-19 i pany mecànic a porta de cabina</t>
  </si>
  <si>
    <t>14806443Y</t>
  </si>
  <si>
    <t>14814530Y - Ampliacio Mant Purificadors</t>
  </si>
  <si>
    <t>Ampliació manteniment purificadors licitació 14814530.
A tramitar amb la sol·licitud 14904102</t>
  </si>
  <si>
    <t>14814530Y</t>
  </si>
  <si>
    <t>14822651Y - Modif contracte legionel·losi</t>
  </si>
  <si>
    <t>Modificació contracte manteniment per la prevenció i control de la legionel·losi</t>
  </si>
  <si>
    <t>14822651Y</t>
  </si>
  <si>
    <t>Anticimex</t>
  </si>
  <si>
    <t>14851038Z - Ampliacio senyalitzacio tall L1</t>
  </si>
  <si>
    <t>Ampliació de les obres de senyalització ferroviaria del tall de línia 1 per renovació de via, segons art 242 de la LCSP</t>
  </si>
  <si>
    <t>14851038Z</t>
  </si>
  <si>
    <t>14894116Y - Asseguranca vida col·lectiva TB</t>
  </si>
  <si>
    <t>Pròrroga assegurança vida col·lectiva TB per a empleats no adherits al Pla de Pensions, per al període 01/03/21 al 31/03/21
Exp. E00262</t>
  </si>
  <si>
    <t>14894116Y</t>
  </si>
  <si>
    <t>15009053Z - Estudi Public Visitant TMB</t>
  </si>
  <si>
    <t>Estudi Públic Visitant TMB
2ona pròrroga contracte.</t>
  </si>
  <si>
    <t>15009053Z</t>
  </si>
  <si>
    <t>15009100X - Sistemes d'informacio client</t>
  </si>
  <si>
    <t xml:space="preserve">Sistemes d'informacio client, execució pròrroga 4 any
</t>
  </si>
  <si>
    <t>15009100X</t>
  </si>
  <si>
    <t>15009191Y - Suport publicitari</t>
  </si>
  <si>
    <t>Suport Publicitari. Ampliació temporal del contracte amb Godo Strategies SLU fins a 30.12.2021 sense increment económic</t>
  </si>
  <si>
    <t>15009191Y</t>
  </si>
  <si>
    <t>15009243X - Projectes embarcats Bus</t>
  </si>
  <si>
    <t>Projectes embarcats Bus pròrroga 4 any</t>
  </si>
  <si>
    <t>15009243X</t>
  </si>
  <si>
    <t>15009867Z - Informacio i  promocio</t>
  </si>
  <si>
    <t>Serveis d’informació, promoció i venta de productes</t>
  </si>
  <si>
    <t>15009867Z</t>
  </si>
  <si>
    <t>15009885Y - 1a prorroga clic&amp;decide</t>
  </si>
  <si>
    <t xml:space="preserve">Primera pròrroga prevista a l'expedient 15009885.
</t>
  </si>
  <si>
    <t>15009885Y</t>
  </si>
  <si>
    <t>15009907Z - Cursos idiomes . LOT 3</t>
  </si>
  <si>
    <t>Cursos idiomes 
endarreriment de la data d'inici de l'execució del contracte del Lot 3  a Octubre 2021.</t>
  </si>
  <si>
    <t>15009907Z</t>
  </si>
  <si>
    <t>15011208Z - Tramitacio bonificacio formacio</t>
  </si>
  <si>
    <t>Tramitació de les bonificacions derivades de les accions formatives. ampliació exp. E00172 UC 2</t>
  </si>
  <si>
    <t>15011208Z</t>
  </si>
  <si>
    <t>CIEF</t>
  </si>
  <si>
    <t>desestiment-desert</t>
  </si>
  <si>
    <t>Neumaticos Soledad, SL</t>
  </si>
  <si>
    <t>Varios</t>
  </si>
  <si>
    <t>SERVEIS E INSTALACIONS ELECTRIQUES SANTA PERPETUA S.L</t>
  </si>
  <si>
    <t>Ribodel S.L.</t>
  </si>
  <si>
    <t>Masats,SA</t>
  </si>
  <si>
    <t>Ampliació 20% Subministrament de 80 politges alternador Citaro S.24 PRESTOLITE - Codi TMB 225934. No admitida por provvedor</t>
  </si>
  <si>
    <t>ADC ING. AEROESP. Y NUEVAS TEC. SL</t>
  </si>
  <si>
    <t>RS Amidata, SA</t>
  </si>
  <si>
    <t>Rectificadora del Vallès, SL</t>
  </si>
  <si>
    <t>Auto Comercial Monedero, S.A.U</t>
  </si>
  <si>
    <t>Siemens Rail Automation, S.A.U</t>
  </si>
  <si>
    <t>RS Turia S.L.</t>
  </si>
  <si>
    <t>Repsol Lubicantes y Especialidades, S.A</t>
  </si>
  <si>
    <t>Cosan Lubricantes España, SLU</t>
  </si>
  <si>
    <t>Arcelormittal España, S.A</t>
  </si>
  <si>
    <t>Rail Line Components, S.L.U</t>
  </si>
  <si>
    <t>Repsol Lublicantes y Especialidades, S.A</t>
  </si>
  <si>
    <t>Zardoya Otis, SA</t>
  </si>
  <si>
    <t>MGN, SA</t>
  </si>
  <si>
    <t>SKF Española, S.A</t>
  </si>
  <si>
    <t>Europart Hispano Alemana, S.A</t>
  </si>
  <si>
    <t>Ribodel S.L</t>
  </si>
  <si>
    <t>Roeirasa, SAU</t>
  </si>
  <si>
    <t>Talleres Autolica, SA</t>
  </si>
  <si>
    <t>varios</t>
  </si>
  <si>
    <t>Materials de prevenció i EPIS (contrato marco)</t>
  </si>
  <si>
    <t>Gamma Solutions S.L.U</t>
  </si>
  <si>
    <t>Construcciones y Auxiliar de Ferrocarriles S.A. (CAF)</t>
  </si>
  <si>
    <t>Schunk Ibérica, SA</t>
  </si>
  <si>
    <t>Industrial Agusti 1879, S.L</t>
  </si>
  <si>
    <t>Talleres Autolica, S.A</t>
  </si>
  <si>
    <t>RS TURIA, SL</t>
  </si>
  <si>
    <t>Amidata S.A.U</t>
  </si>
  <si>
    <t>Tempel, S.A</t>
  </si>
  <si>
    <t>Zytec Europa S.L</t>
  </si>
  <si>
    <t>Sepsamedha S.L.U</t>
  </si>
  <si>
    <t>Sepsamedha, S.L.U</t>
  </si>
  <si>
    <t>Autosur de Levante,S.A.</t>
  </si>
  <si>
    <t>All In Power Electronics, S.L</t>
  </si>
  <si>
    <t>Alstom Transporte, S.A.U</t>
  </si>
  <si>
    <t>Sutelco S.A</t>
  </si>
  <si>
    <t>Cepsa Comercial Petroleo, S.A</t>
  </si>
  <si>
    <t>AUTOSUR DE LEVANTE, S.A.</t>
  </si>
  <si>
    <t>Faiveley Transport Iberica a Wabtec Company</t>
  </si>
  <si>
    <t>Papel Automatic S.A</t>
  </si>
  <si>
    <t>Masats, SA</t>
  </si>
  <si>
    <t>FQ Ingeniería Electrónica, SA</t>
  </si>
  <si>
    <t>Giveitaway S.L</t>
  </si>
  <si>
    <t>CBM IBERICA SL</t>
  </si>
  <si>
    <t>Rs Turia, SL</t>
  </si>
  <si>
    <t>Bureau Veritas inspección y testing, SLU</t>
  </si>
  <si>
    <t>Plasser &amp; Theurer Ibérica, SAU</t>
  </si>
  <si>
    <t>Instal·lacions y Servicios de Comunicacions SA</t>
  </si>
  <si>
    <t>Spark Ibérica, SA</t>
  </si>
  <si>
    <t>Brohead Invest, SL</t>
  </si>
  <si>
    <t>Promedios exclusivas de Publicidad, SA</t>
  </si>
  <si>
    <t xml:space="preserve"> CRC OBRAS Y SERVICIOS,SL - INGENIERIA Y SERVICIOS </t>
  </si>
  <si>
    <t>Mirabet Oficina Técnica, SLP</t>
  </si>
  <si>
    <t>Texturban S.L</t>
  </si>
  <si>
    <t xml:space="preserve"> Indra Sistemas, SA</t>
  </si>
  <si>
    <t>Securitas, Seguridad España,SA</t>
  </si>
  <si>
    <t>Instal·laciones y Servicios de Comunicacions, SA</t>
  </si>
  <si>
    <t>Catalana de seguretat i comunicacions, S.L</t>
  </si>
  <si>
    <t xml:space="preserve"> Istem, SLU</t>
  </si>
  <si>
    <t>CONSTRUCCIONES Y SERVICIOS FAUS, SA</t>
  </si>
  <si>
    <t>Ferrallados Oceanía SL</t>
  </si>
  <si>
    <t>Comsa, SAU</t>
  </si>
  <si>
    <t xml:space="preserve">Siemens Rail Automation, SAU </t>
  </si>
  <si>
    <t>Canvi member Mesa</t>
  </si>
  <si>
    <t>Preventium Prevención de Riesgos Laborales, SAU</t>
  </si>
  <si>
    <t>ALSTOM TRANSPORTE SAU</t>
  </si>
  <si>
    <t xml:space="preserve">Líneas y Montajes Eléctricos y Telefónicos, S.A. (Lymet, S.A.) </t>
  </si>
  <si>
    <t>Ingenieros de Ensayos No Destructivos, SL</t>
  </si>
  <si>
    <t>Epis and Tools, S.L.</t>
  </si>
  <si>
    <t>Instalaciones y Servicios de Comunicaciones, S.A</t>
  </si>
  <si>
    <t>Projects, Facilities &amp; Management, SL</t>
  </si>
  <si>
    <t>Delta Punt 3000, SA</t>
  </si>
  <si>
    <t>Knorr Bremse España. SA</t>
  </si>
  <si>
    <t>EY Transforma Servicios de Consultoría, S.L</t>
  </si>
  <si>
    <t>UTE LYMET - MELFOSUR</t>
  </si>
  <si>
    <t>General Impianti S.R.L.</t>
  </si>
  <si>
    <t>Pycseca Seguridad, S.A.</t>
  </si>
  <si>
    <t>ACM TOOLS S.L</t>
  </si>
  <si>
    <t>Actren Mantenimiento Ferroviario, S.A</t>
  </si>
  <si>
    <t>Ingenieria y Servicios Ferroviarios, S.A</t>
  </si>
  <si>
    <t>Inse Rail, SA</t>
  </si>
  <si>
    <t>CRC Obras y Servicios S.L. – Ingeniería y Servicios Ferroviarios, S.A. (UTE)</t>
  </si>
  <si>
    <t>Frigicoll, S.A. (1 lot) + Talleres Treid, SL (3 lots)</t>
  </si>
  <si>
    <t>New Technology Application, S.L</t>
  </si>
  <si>
    <t>ACM Tools, SL</t>
  </si>
  <si>
    <t>Technology 2050, SL</t>
  </si>
  <si>
    <t>UTE COMSA SA – VIAS Y CONSTRUCCIONES SA</t>
  </si>
  <si>
    <t>Vinca equipos industriales S.A. (lot 1)</t>
  </si>
  <si>
    <t>Salicru, S.A.</t>
  </si>
  <si>
    <t>Entasi Projectes i Obres, S.L</t>
  </si>
  <si>
    <t>Adtel Sistemas de Telecomunicación, SL</t>
  </si>
  <si>
    <t>ELIAS JADRAQUE, SA</t>
  </si>
  <si>
    <t>DOVER SOLUTIONS, SL</t>
  </si>
  <si>
    <t>Clece – Ndavant, UTE</t>
  </si>
  <si>
    <t>UTE OHL Servicios Ingesan, SA – EFS Mantres, SL</t>
  </si>
  <si>
    <t>Siemens Rail Automation, SAU</t>
  </si>
  <si>
    <t>IFL GESTION SL (3 lots)</t>
  </si>
  <si>
    <t>Megger Instruments, S.L.</t>
  </si>
  <si>
    <t>Bombardier European Investments, SLU</t>
  </si>
  <si>
    <t>UTE Bureau Veritas - Asbestho’s</t>
  </si>
  <si>
    <t>Socomec Iberica, S.A.U</t>
  </si>
  <si>
    <t>Mascarell Microones, S.L.U</t>
  </si>
  <si>
    <t>Marina Eye-Cam Technologies, SL</t>
  </si>
  <si>
    <t>Ingeco Valles S.L</t>
  </si>
  <si>
    <t>Indunova IMS, SL</t>
  </si>
  <si>
    <t>Accionaments i automatismes G6, SL (lot 1)</t>
  </si>
  <si>
    <t>Beaz Solutions, BV</t>
  </si>
  <si>
    <t>Fluidos Industriales y Domésticos, SA</t>
  </si>
  <si>
    <t>Exceltic, S.L.</t>
  </si>
  <si>
    <t>Ràpid Events, S.L.</t>
  </si>
  <si>
    <t>Grup Cief, S.L.</t>
  </si>
  <si>
    <t>Inse Rail, SL</t>
  </si>
  <si>
    <t>Eurocontrol, S.A</t>
  </si>
  <si>
    <t>Identificación y Sensorización, S.L</t>
  </si>
  <si>
    <t>Iberdrola Generacion Termica,S.L.U</t>
  </si>
  <si>
    <t>GAM España Servicios de Maquinaria  + Still, SA</t>
  </si>
  <si>
    <t>Adtel Sistemas de Telecomunicación, S.L.</t>
  </si>
  <si>
    <t>PLASSER &amp; THEURER IBERICA, SAU</t>
  </si>
  <si>
    <t>Elecnor Seguridad, S.L.</t>
  </si>
  <si>
    <t>Thinking Forward XXI, SL</t>
  </si>
  <si>
    <t>Consulting Integral en Formación, S.L.</t>
  </si>
  <si>
    <t>Instalaciones y Sistemas Industriales, SAU</t>
  </si>
  <si>
    <t>RÀPID EVENTS, SL</t>
  </si>
  <si>
    <t>TEC-4, SA</t>
  </si>
  <si>
    <t>IECISA</t>
  </si>
  <si>
    <t>Eurocontrol, S.A. (3 lots)</t>
  </si>
  <si>
    <t>Grupo Mecánica del Vuelo Sistemas, S.A.U</t>
  </si>
  <si>
    <t>Dover Solutions, SL (2 lots)</t>
  </si>
  <si>
    <t>SBI Connectors España, S.A.U.</t>
  </si>
  <si>
    <t>Consman Truck, S.L.</t>
  </si>
  <si>
    <t>El Corte Inglés, S.A</t>
  </si>
  <si>
    <t>Admira Digital Networks, S.L</t>
  </si>
  <si>
    <t>Iturri, SA</t>
  </si>
  <si>
    <t>Makenai Solutions, Innovation &amp; Creative Ideas,S.L.</t>
  </si>
  <si>
    <t>Sm, sistemas medioambientales, S.L (2 lots)</t>
  </si>
  <si>
    <t>Teleféricos y Nieve, S.L.</t>
  </si>
  <si>
    <t>Faiveley Transport Iberica, S.A.</t>
  </si>
  <si>
    <t>Alstom Transporte, S.A.U.</t>
  </si>
  <si>
    <t>Construcciones Y Auxiliar Ferrocarriles, S.A.</t>
  </si>
  <si>
    <t>Telce, S.A. (4 lots)</t>
  </si>
  <si>
    <t>Eiffage Energia + Elecnor, SA</t>
  </si>
  <si>
    <t>THINKING FORWARD XXI SL.</t>
  </si>
  <si>
    <t>Adecco Formación S.A.U</t>
  </si>
  <si>
    <t>Nilfisk S.A.U</t>
  </si>
  <si>
    <t>Coremo, SA</t>
  </si>
  <si>
    <t>SIEMENS RAIL AUTOMATION, SAU</t>
  </si>
  <si>
    <t>AXA Aurora Vida, S.A. de Seguros</t>
  </si>
  <si>
    <t>ZIV Aplicaciones y Tecnologia, SL</t>
  </si>
  <si>
    <t>Alava Ingenieros Telecom, SLU</t>
  </si>
  <si>
    <t>Schneider Electric IT Spain, S.L.U</t>
  </si>
  <si>
    <t>SOLARIS Bus &amp; Coach</t>
  </si>
  <si>
    <t>MAN Truck &amp; Bus Iberia, S.A.</t>
  </si>
  <si>
    <t>Pegasus Solutions, SL</t>
  </si>
  <si>
    <t>ACTIVE ENGINEERING SOLUTIONS, S.L.</t>
  </si>
  <si>
    <t>Arcon, SL</t>
  </si>
  <si>
    <t>APLICACIONES Y TRATAMIENTOS DE SISTEMAS, S.A.</t>
  </si>
  <si>
    <t>ACM Tools, S.L.</t>
  </si>
  <si>
    <t>WORLDLINE IBERIA, S.A.E.</t>
  </si>
  <si>
    <t>Remtex S.L</t>
  </si>
  <si>
    <t>Tradinsa Industrial, S.L.</t>
  </si>
  <si>
    <t>OPENTRENDS SOLUCIONS I SISTEMES, S.L.</t>
  </si>
  <si>
    <t>PRO GEO - Consultores Geotécnicos Asociados, SL</t>
  </si>
  <si>
    <t>DOPEC, SL</t>
  </si>
  <si>
    <t>STRATESYS TECHNOLOGY SOLUTIONS, S.L</t>
  </si>
  <si>
    <t>THINKING FORWARD XXI, S.L</t>
  </si>
  <si>
    <t>New Technology Application, SL</t>
  </si>
  <si>
    <t>ALGECO CONSTRUCCIONES MODULARES</t>
  </si>
  <si>
    <t>Infraestructures Trade, S.L.</t>
  </si>
  <si>
    <t>Opentrends Solucions i Sistemes, SL</t>
  </si>
  <si>
    <t>Sistemas Integrales de Redes y Telecomunicaciones, S.L.</t>
  </si>
  <si>
    <t>Armengol &amp; Ros consultors associats, SLP</t>
  </si>
  <si>
    <t>Sistemas Integrales de Tratamientos para el Medio Ambiente, S.L.</t>
  </si>
  <si>
    <t>Elecnor, S.A</t>
  </si>
  <si>
    <t>RENOVA- MOTOR, S.L</t>
  </si>
  <si>
    <t>Ascensores Ersce, SAU</t>
  </si>
  <si>
    <t>UTE Cobra Instalaciones -Infraestructuras Trade</t>
  </si>
  <si>
    <t>Bombardier European Investments, S.L.U</t>
  </si>
  <si>
    <t>TELTRONIC, S.A.U</t>
  </si>
  <si>
    <t>Tradia Telecom, SAU</t>
  </si>
  <si>
    <t>Video Digital Import, SL</t>
  </si>
  <si>
    <t>Nogales Barcelona, S.L.</t>
  </si>
  <si>
    <t>SIEMENS RAIL AUTOMATION, S.A.U.</t>
  </si>
  <si>
    <t>Instalaciones y Servicios de Comunicaciones, SA</t>
  </si>
  <si>
    <t>SENER INGENIERÍA Y SISTEMAS S.A.</t>
  </si>
  <si>
    <t>ACTIVE ENGINEERING SOLUTIONS SL</t>
  </si>
  <si>
    <t>TANCAMENT</t>
  </si>
  <si>
    <t>Pandrol iberica, SAU</t>
  </si>
  <si>
    <t>SIRT, SL</t>
  </si>
  <si>
    <t>SICMA</t>
  </si>
  <si>
    <t>IBÉRICA DE DESAMIANTADOS S.L.</t>
  </si>
  <si>
    <t>IBÈRICA DE DESAMIANTADOS, S.L. p</t>
  </si>
  <si>
    <t>CLIMAVA, SL</t>
  </si>
  <si>
    <t>E3 SOLINTEG S.L</t>
  </si>
  <si>
    <t>Active Engineering Solutions, S.L.</t>
  </si>
  <si>
    <t>Elías Jadraque, SA</t>
  </si>
  <si>
    <t>NEW DRY IMPERMEABILIZACIONES, SLU</t>
  </si>
  <si>
    <t>TEXTURBAN, SL</t>
  </si>
  <si>
    <t xml:space="preserve">EYE-CAM TECHNOLOGIES,SL </t>
  </si>
  <si>
    <t>Ayesa Enginyeria i Serveis, SL</t>
  </si>
  <si>
    <t>33. 543,00 €</t>
  </si>
  <si>
    <t>PYC SEGURIDAD CATALUÑA, S.A.</t>
  </si>
  <si>
    <t>TALLERES ZITRON S.A, STEKNOS GLOBAL SOLUTIONS S.L, ACCIONAMENTS I AUTOMATISMES G6, S.L , COMERCIAL ELÉCTRICA DEL LLOBREGAT S.A.</t>
  </si>
  <si>
    <t>Bombardier European Investments, S.L.U.</t>
  </si>
  <si>
    <t>siemens mobility SLU</t>
  </si>
  <si>
    <t>Pandrol Iberia, S.A.U.</t>
  </si>
  <si>
    <t>EVECTRA MOBILITY SERVICES SL; BAC ENGINEERING CONSULTANCY GROUP</t>
  </si>
  <si>
    <t>ACTIVE ENGINEERING SOLUTIONS, SL</t>
  </si>
  <si>
    <t>THINKING FORWARD XXI SL</t>
  </si>
  <si>
    <t>DEVELOP INDEX AMBIENTAL, S.L</t>
  </si>
  <si>
    <t>Indcar Almotrans, S.L.</t>
  </si>
  <si>
    <t>Kone Elevadores, S.A.</t>
  </si>
  <si>
    <t>VIDA CAIXA, SAU d’Assegurances i Reassegurances</t>
  </si>
  <si>
    <t>SIRT, SA</t>
  </si>
  <si>
    <t>STRATESYS TECHNOLOGY SOLUTIONS, S.L.</t>
  </si>
  <si>
    <t>TRADIA TELECOM, S.A.U</t>
  </si>
  <si>
    <t>Faiveley Transport Ibérica, S.A</t>
  </si>
  <si>
    <t>Tecnotron, SAU</t>
  </si>
  <si>
    <t>BOMBARDIER EUROPEAN INVESTMENTS, S.L.U</t>
  </si>
  <si>
    <t>Thyssenkrupp Elevadores, SLU</t>
  </si>
  <si>
    <t>ADTEL SISTEMAS DE TELECOMUNICACIÓN S.L</t>
  </si>
  <si>
    <t>Ioki GmbH</t>
  </si>
  <si>
    <t>EUROFRED, SA I CLIVENT</t>
  </si>
  <si>
    <t>SAUTER IBERICA, SA</t>
  </si>
  <si>
    <t>Nuevo Sistema Modular, SL</t>
  </si>
  <si>
    <t>ESOLVE, SL</t>
  </si>
  <si>
    <t>COMSA, SAU</t>
  </si>
  <si>
    <t>ACYGS Sales Management, s.l.</t>
  </si>
  <si>
    <t>Grupo mecanica del vuelo sistemas, S.A.U. (</t>
  </si>
  <si>
    <t>Cobra Instalaciones y Servicios, S.A.</t>
  </si>
  <si>
    <t>IDOM Consulting Engineering Architecture, SAU</t>
  </si>
  <si>
    <t>CORPORACION CLD</t>
  </si>
  <si>
    <t>UTE CTO-RT</t>
  </si>
  <si>
    <t>Productos Electricos, SL</t>
  </si>
  <si>
    <t>Elecnor Servicios y Proyectos, S.A.U.</t>
  </si>
  <si>
    <t>Telefónica Soliciones de Informática y Comunicaciones de España, SAU</t>
  </si>
  <si>
    <t>Dipostel Iberica S.L.</t>
  </si>
  <si>
    <t>GRUPO MECANICA VUELO SISTEMAS, SAU</t>
  </si>
  <si>
    <t>ELECNOR SERVICIOS Y PROYECTOS, S.A.U.</t>
  </si>
  <si>
    <t>Bureau Veritas Inspección y Testing, SLU</t>
  </si>
  <si>
    <t>ADMIRA DIGITAL NETWORKS, S.L</t>
  </si>
  <si>
    <t>Deloitte Advisory, S.L</t>
  </si>
  <si>
    <t>CONDUENT Business Solutions (France) SAS</t>
  </si>
  <si>
    <t>RTM Industries</t>
  </si>
  <si>
    <t>ACCES VERTICAL SL</t>
  </si>
  <si>
    <t>TELEFERICOS Y NIEVE, SL</t>
  </si>
  <si>
    <t>Dover solutions, sl</t>
  </si>
  <si>
    <t>SWARCO MIZAR, S.R.L</t>
  </si>
  <si>
    <t>Gabinete de Servicios Técnicos de Inspección de Cables, SLU</t>
  </si>
  <si>
    <t xml:space="preserve">CAF </t>
  </si>
  <si>
    <t>Optima Facility Services,SA; Eubolar, S.A</t>
  </si>
  <si>
    <t>GESOP, S.L.</t>
  </si>
  <si>
    <t>Stratesys Technology Solutions, SL.</t>
  </si>
  <si>
    <t>Godo Strategies SLU</t>
  </si>
  <si>
    <t>Opentrends Solucions i sistemes, SL</t>
  </si>
  <si>
    <t>Certificación y custodia de evidencias electrónicas, SL ,</t>
  </si>
  <si>
    <t>The Walt Disney Company Iberica, SL, p</t>
  </si>
  <si>
    <t>Gureak Marketing, SLU</t>
  </si>
  <si>
    <t>Prosegur Servicios de Efectivo España, SL</t>
  </si>
  <si>
    <t>Telefónica Ingeniería de Seguridad, S.A.U</t>
  </si>
  <si>
    <t>Tourism, Events &amp; Cultural Outsourcing, SL, p</t>
  </si>
  <si>
    <t>Sistemas DATASIX, SL</t>
  </si>
  <si>
    <t>Nascor Formación, S.L</t>
  </si>
  <si>
    <t>Acció Salut, S.L.</t>
  </si>
  <si>
    <t>Indra Sistemas, S.A.</t>
  </si>
  <si>
    <t>Tecnopreven, SL</t>
  </si>
  <si>
    <t>Linguaserve Internacionalización de Servicios, S.A.</t>
  </si>
  <si>
    <t>Acord Marc AL Air Liquide España, S.A; S.E. de Carburos Metálicos</t>
  </si>
  <si>
    <t>PricewaterhouseCoopers Asesores de Negocios, S.L.</t>
  </si>
  <si>
    <t>ECIX Group, SL;Sistemas Informáticos Abiertos, SAU</t>
  </si>
  <si>
    <t>Acord Marc Deloitte Consulting, S.L.U.</t>
  </si>
  <si>
    <t>Willis Iberia Correduria de Seguros y Reaseguros, S.A</t>
  </si>
  <si>
    <t>ESSI Projects, S.A; Nahitek Digital, SLU</t>
  </si>
  <si>
    <t>AON Gil y Carvajal, SAU</t>
  </si>
  <si>
    <t>Quvitec Centre d’Ajudes Tècniques, SL,</t>
  </si>
  <si>
    <t>Mainfor Soluciones Tecnológicas y Formación SLU</t>
  </si>
  <si>
    <t>Acord marc de serveis jurídics - Varios</t>
  </si>
  <si>
    <t>Saytel Servicios Informáticos, SA</t>
  </si>
  <si>
    <t>Cognicase Management Consulting, S.L.</t>
  </si>
  <si>
    <t>Orange Espagne, SAU  ; Telefónica de Móviles de España,SA</t>
  </si>
  <si>
    <t>IDCQ HOSPITALES Y SANIDAD S.L.U. (HOSPITAL DEL PILAR)</t>
  </si>
  <si>
    <t>Colectivo Claris, SDAD. COOP</t>
  </si>
  <si>
    <t>Instituto de Resonancia Magnética Dra. C.R. Guirado, SLP</t>
  </si>
  <si>
    <t>SYNLAB DIAGNÓSTICOS GLOBALES S.A.U.</t>
  </si>
  <si>
    <t xml:space="preserve">ABAST SYSTEMS &amp; SOLUTIONS, S.L. </t>
  </si>
  <si>
    <t>Deloitte Consulting, S.L.</t>
  </si>
  <si>
    <t>Acord Marc - Stratesys Technology Solutions, S.L.</t>
  </si>
  <si>
    <t>SAP ESPAÑA, S.A.</t>
  </si>
  <si>
    <t>OPENTRENDS SOLUCIONS I SISTEMES, S.L</t>
  </si>
  <si>
    <t>EXPRIVIA, S.L.U.</t>
  </si>
  <si>
    <t>DELOITTE ADVISORY, S.L.</t>
  </si>
  <si>
    <t>ACK STORM, S.L.</t>
  </si>
  <si>
    <t>CLARINS SERVICIOS MÉDICOS</t>
  </si>
  <si>
    <t>Mewa Servicio Textil, S.L</t>
  </si>
  <si>
    <t>TELEFONICA SOLUCIONES, S.A.U</t>
  </si>
  <si>
    <t>Nexus Energía, SA</t>
  </si>
  <si>
    <t>BRAIN2STORE, S.L.</t>
  </si>
  <si>
    <t>Neodal Global Services, SL</t>
  </si>
  <si>
    <t>La Cyca Projects and Services, SL</t>
  </si>
  <si>
    <t>SPHERA DESARROLLO E IN…, S.A</t>
  </si>
  <si>
    <t>F Iniciativas España I+D+I, SLU</t>
  </si>
  <si>
    <t>GRUPO MECANICA VUELO SISTEMAS, S.A.U</t>
  </si>
  <si>
    <t>Logicalis Spain, S.L</t>
  </si>
  <si>
    <t>F INICIATIVAS ESPAÑA I MAS D MAS I, S.L.U.</t>
  </si>
  <si>
    <t>INSTITUT DE TECNOLOGIA… (ITeC)</t>
  </si>
  <si>
    <t>RICOH ESPAÑA, S.L.U</t>
  </si>
  <si>
    <t>Microsoft Iberica, S.A.</t>
  </si>
  <si>
    <t>N/A</t>
  </si>
  <si>
    <t>Urgent</t>
  </si>
  <si>
    <t>Ordinària</t>
  </si>
  <si>
    <t>Negociat amb publicitat</t>
  </si>
  <si>
    <t>Negociat sense publicitat</t>
  </si>
  <si>
    <t>Emergencia</t>
  </si>
  <si>
    <t>Obert</t>
  </si>
  <si>
    <t xml:space="preserve"> </t>
  </si>
  <si>
    <t>MAN Truck &amp; Bus Iberia, SAU, Consman Truck, SL</t>
  </si>
  <si>
    <t>Abast Systems &amp; Solutions, SL + Instalaciones y Servicios de Comunicaciones,SA</t>
  </si>
  <si>
    <t>Subministraments</t>
  </si>
  <si>
    <t>Obres</t>
  </si>
  <si>
    <t>Serveis</t>
  </si>
  <si>
    <t>Ingressos</t>
  </si>
  <si>
    <t xml:space="preserve"> Irizar, Scoop,  BYD Europe, BV, Solaris Bus Ibérica, SLU, MAN Truck &amp; Bus Iberia, SAU,  Volvo Bus Corporation</t>
  </si>
  <si>
    <t xml:space="preserve">Ingeniería Gestión y Consultoría Barcelona, Active Engineering Solutions, SL, </t>
  </si>
  <si>
    <t>Bigas Grup, S.L, stem, S.L.U</t>
  </si>
  <si>
    <t>Renault Retail Group Barcelona, SA, Romauto Grup Concessionaris, S.L., Man Truck &amp; Bus, S.A. Unipersonal</t>
  </si>
  <si>
    <t>RT NEOGRUP, S.L., Texturban, S.L.</t>
  </si>
  <si>
    <t>Internacional Periféricos y Memorias España, SL, Abast Systems &amp; Solutions, SL, Instalaciones y Servicios de Comuninaciones, SA</t>
  </si>
  <si>
    <t>Qualiconsult,  SGS Inspecciones Reglamentarias, SA</t>
  </si>
  <si>
    <t>Epi's &amp; Tools, Brammer, Gummi</t>
  </si>
  <si>
    <t>CIVIPARTS ESPAÑA, S.L</t>
  </si>
  <si>
    <t>Faiveley Transpor Ibérica</t>
  </si>
  <si>
    <t>GERSA INFORMATICA SL</t>
  </si>
  <si>
    <t>Evobús Ibérica, SAU, Volvo España, SAU, Vectia Mobility, SL, MAN Trucks &amp; Bus Iberia, SAU, Solaris Bus Ibérica, SL, Irízar, Scoop, Carrocerías Ayats, SL , Microbuses de Lujo, SL, Ind. Carrocera Arbuciense, SA</t>
  </si>
  <si>
    <t xml:space="preserve">Dades Estadistiques 2021 </t>
  </si>
  <si>
    <t>Contractacions 2021:  Contractes Formalitzats</t>
  </si>
  <si>
    <t>Licitacions 2021:  Contractes Formalitzats</t>
  </si>
  <si>
    <t>Licitacions</t>
  </si>
  <si>
    <t>Modificacions</t>
  </si>
  <si>
    <t>Penalitzacions</t>
  </si>
  <si>
    <t>Num. Licitacions</t>
  </si>
  <si>
    <t>Import €</t>
  </si>
  <si>
    <t>% sobre licitacions</t>
  </si>
  <si>
    <t>% sobre import</t>
  </si>
  <si>
    <t>Oberts</t>
  </si>
  <si>
    <t>Licitació amb negociació</t>
  </si>
  <si>
    <t>Oberts - Ingres</t>
  </si>
  <si>
    <t>Acords Marc</t>
  </si>
  <si>
    <t>Total sense ingres</t>
  </si>
  <si>
    <t xml:space="preserve">Total  </t>
  </si>
  <si>
    <t>Num. Expedients</t>
  </si>
  <si>
    <t>Tipus Expedient</t>
  </si>
  <si>
    <t>Concessió de serveis</t>
  </si>
  <si>
    <t>Expedient</t>
  </si>
  <si>
    <t>Tipologia</t>
  </si>
  <si>
    <t>Denominació</t>
  </si>
  <si>
    <t>licitacions</t>
  </si>
  <si>
    <t>licitacions-AM</t>
  </si>
  <si>
    <t>Penalitzaciò</t>
  </si>
  <si>
    <t>Modificació</t>
  </si>
  <si>
    <t>DETALL DELS EXPEDIENTS TRAMITATS</t>
  </si>
  <si>
    <t>DETALL DELS EXPEDIENTS DE PENALITZACIONS TRAMITATS</t>
  </si>
  <si>
    <t>DETALL DELS EXPEDIENTS TANCANTS</t>
  </si>
  <si>
    <t>DETALL DELS EXPEDIENTS MODIFICATS</t>
  </si>
  <si>
    <t>DETALL DELS EXPEDIENTS D'EMERGENCIA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</si>
</sst>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0" borderId="0" xfId="0" applyNumberFormat="1"/>
    <xf numFmtId="0" fontId="0" fillId="0" borderId="0" xfId="0" applyFill="1"/>
    <xf numFmtId="4" fontId="0" fillId="0" borderId="0" xfId="0" applyNumberFormat="1"/>
    <xf numFmtId="0" fontId="0" fillId="0" borderId="1" xfId="0" applyBorder="1"/>
    <xf numFmtId="0" fontId="1" fillId="0" borderId="0" xfId="0" applyFont="1"/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8" fontId="0" fillId="0" borderId="0" xfId="0" applyNumberFormat="1"/>
    <xf numFmtId="4" fontId="0" fillId="0" borderId="0" xfId="0" applyNumberFormat="1" applyAlignment="1">
      <alignment horizontal="right"/>
    </xf>
    <xf numFmtId="0" fontId="0" fillId="2" borderId="0" xfId="0" applyFill="1"/>
    <xf numFmtId="3" fontId="0" fillId="0" borderId="0" xfId="0" applyNumberFormat="1"/>
    <xf numFmtId="4" fontId="0" fillId="2" borderId="0" xfId="0" applyNumberFormat="1" applyFill="1"/>
    <xf numFmtId="14" fontId="0" fillId="2" borderId="0" xfId="0" applyNumberFormat="1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0" fillId="0" borderId="0" xfId="0" applyBorder="1"/>
    <xf numFmtId="0" fontId="0" fillId="0" borderId="2" xfId="0" applyBorder="1"/>
    <xf numFmtId="4" fontId="4" fillId="4" borderId="1" xfId="0" applyNumberFormat="1" applyFont="1" applyFill="1" applyBorder="1"/>
    <xf numFmtId="4" fontId="0" fillId="0" borderId="2" xfId="0" applyNumberFormat="1" applyBorder="1"/>
    <xf numFmtId="10" fontId="0" fillId="0" borderId="1" xfId="0" applyNumberFormat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6" xfId="0" applyBorder="1"/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4" fontId="0" fillId="0" borderId="0" xfId="0" applyNumberFormat="1" applyBorder="1"/>
    <xf numFmtId="0" fontId="4" fillId="4" borderId="6" xfId="0" applyFont="1" applyFill="1" applyBorder="1"/>
    <xf numFmtId="10" fontId="0" fillId="0" borderId="0" xfId="0" applyNumberFormat="1" applyBorder="1"/>
    <xf numFmtId="10" fontId="0" fillId="0" borderId="8" xfId="0" applyNumberFormat="1" applyBorder="1"/>
    <xf numFmtId="0" fontId="4" fillId="4" borderId="9" xfId="0" applyFont="1" applyFill="1" applyBorder="1"/>
    <xf numFmtId="0" fontId="0" fillId="0" borderId="10" xfId="0" applyBorder="1"/>
    <xf numFmtId="4" fontId="4" fillId="4" borderId="11" xfId="0" applyNumberFormat="1" applyFont="1" applyFill="1" applyBorder="1"/>
    <xf numFmtId="0" fontId="0" fillId="0" borderId="12" xfId="0" applyBorder="1"/>
    <xf numFmtId="0" fontId="0" fillId="2" borderId="0" xfId="0" applyFill="1" applyBorder="1" applyAlignment="1">
      <alignment horizontal="center"/>
    </xf>
    <xf numFmtId="4" fontId="0" fillId="0" borderId="7" xfId="0" applyNumberFormat="1" applyBorder="1"/>
    <xf numFmtId="0" fontId="0" fillId="0" borderId="7" xfId="0" applyBorder="1"/>
    <xf numFmtId="0" fontId="0" fillId="0" borderId="11" xfId="0" applyBorder="1"/>
    <xf numFmtId="4" fontId="0" fillId="0" borderId="16" xfId="0" applyNumberFormat="1" applyBorder="1"/>
    <xf numFmtId="0" fontId="0" fillId="0" borderId="17" xfId="0" applyBorder="1"/>
    <xf numFmtId="0" fontId="0" fillId="0" borderId="8" xfId="0" applyBorder="1"/>
    <xf numFmtId="0" fontId="0" fillId="2" borderId="17" xfId="0" applyFill="1" applyBorder="1" applyAlignment="1">
      <alignment horizontal="center"/>
    </xf>
    <xf numFmtId="0" fontId="2" fillId="0" borderId="0" xfId="0" applyFont="1" applyFill="1"/>
    <xf numFmtId="4" fontId="2" fillId="0" borderId="0" xfId="0" applyNumberFormat="1" applyFont="1"/>
    <xf numFmtId="14" fontId="2" fillId="0" borderId="0" xfId="0" applyNumberFormat="1" applyFont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66681</xdr:colOff>
      <xdr:row>3</xdr:row>
      <xdr:rowOff>9525</xdr:rowOff>
    </xdr:from>
    <xdr:to>
      <xdr:col>0</xdr:col>
      <xdr:colOff>1338269</xdr:colOff>
      <xdr:row>4</xdr:row>
      <xdr:rowOff>9525</xdr:rowOff>
    </xdr:to>
    <xdr:pic>
      <xdr:nvPicPr>
        <xdr:cNvPr id="2" name="Imagen 1" descr="Intranet de TMB">
          <a:extLst>
            <a:ext uri="{FF2B5EF4-FFF2-40B4-BE49-F238E27FC236}">
              <a16:creationId xmlns:a16="http://schemas.microsoft.com/office/drawing/2014/main" id="{5AF7773B-68FA-4D1D-9E9D-CDD967854C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81" y="590550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357188</xdr:colOff>
      <xdr:row>1</xdr:row>
      <xdr:rowOff>0</xdr:rowOff>
    </xdr:to>
    <xdr:pic>
      <xdr:nvPicPr>
        <xdr:cNvPr id="2" name="Imagen 1" descr="Intranet de TMB">
          <a:extLst>
            <a:ext uri="{FF2B5EF4-FFF2-40B4-BE49-F238E27FC236}">
              <a16:creationId xmlns:a16="http://schemas.microsoft.com/office/drawing/2014/main" id="{6A5423DC-EBCF-4CA1-9542-94C05AA62C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1</xdr:col>
      <xdr:colOff>585788</xdr:colOff>
      <xdr:row>0</xdr:row>
      <xdr:rowOff>581025</xdr:rowOff>
    </xdr:to>
    <xdr:pic>
      <xdr:nvPicPr>
        <xdr:cNvPr id="2" name="Imagen 1" descr="Intranet de TMB">
          <a:extLst>
            <a:ext uri="{FF2B5EF4-FFF2-40B4-BE49-F238E27FC236}">
              <a16:creationId xmlns:a16="http://schemas.microsoft.com/office/drawing/2014/main" id="{C45412D2-A79C-4056-9AAB-502300B09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509588</xdr:colOff>
      <xdr:row>1</xdr:row>
      <xdr:rowOff>0</xdr:rowOff>
    </xdr:to>
    <xdr:pic>
      <xdr:nvPicPr>
        <xdr:cNvPr id="3" name="Imagen 2" descr="Intranet de TMB">
          <a:extLst>
            <a:ext uri="{FF2B5EF4-FFF2-40B4-BE49-F238E27FC236}">
              <a16:creationId xmlns:a16="http://schemas.microsoft.com/office/drawing/2014/main" id="{4D92F936-88AD-4C4E-916D-125EA3046E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509588</xdr:colOff>
      <xdr:row>1</xdr:row>
      <xdr:rowOff>0</xdr:rowOff>
    </xdr:to>
    <xdr:pic>
      <xdr:nvPicPr>
        <xdr:cNvPr id="2" name="Imagen 1" descr="Intranet de TMB">
          <a:extLst>
            <a:ext uri="{FF2B5EF4-FFF2-40B4-BE49-F238E27FC236}">
              <a16:creationId xmlns:a16="http://schemas.microsoft.com/office/drawing/2014/main" id="{6CDDD67D-00F9-4673-A5FB-FF3B173AEB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509588</xdr:colOff>
      <xdr:row>1</xdr:row>
      <xdr:rowOff>0</xdr:rowOff>
    </xdr:to>
    <xdr:pic>
      <xdr:nvPicPr>
        <xdr:cNvPr id="3" name="Imagen 2" descr="Intranet de TMB">
          <a:extLst>
            <a:ext uri="{FF2B5EF4-FFF2-40B4-BE49-F238E27FC236}">
              <a16:creationId xmlns:a16="http://schemas.microsoft.com/office/drawing/2014/main" id="{C103EDC2-14B8-4E71-BABD-B16B1A44A5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509588</xdr:colOff>
      <xdr:row>0</xdr:row>
      <xdr:rowOff>571500</xdr:rowOff>
    </xdr:to>
    <xdr:pic>
      <xdr:nvPicPr>
        <xdr:cNvPr id="2" name="Imagen 1" descr="Intranet de TMB">
          <a:extLst>
            <a:ext uri="{FF2B5EF4-FFF2-40B4-BE49-F238E27FC236}">
              <a16:creationId xmlns:a16="http://schemas.microsoft.com/office/drawing/2014/main" id="{838AC6EC-76F9-4452-8249-BE2BCD3E10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58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63B1-7574-40B3-823C-5EC4E9C61D22}">
  <dimension ref="A3:F31"/>
  <sheetViews>
    <sheetView tabSelected="1" workbookViewId="0">
      <selection activeCell="E33" sqref="E33"/>
    </sheetView>
  </sheetViews>
  <sheetFormatPr baseColWidth="10" defaultRowHeight="15" x14ac:dyDescent="0.25"/>
  <cols>
    <col min="1" max="1" width="29.5703125" customWidth="1"/>
    <col min="2" max="2" width="15.42578125" bestFit="1" customWidth="1"/>
    <col min="3" max="3" width="13.7109375" bestFit="1" customWidth="1"/>
    <col min="4" max="4" width="17.42578125" bestFit="1" customWidth="1"/>
    <col min="5" max="5" width="14.42578125" bestFit="1" customWidth="1"/>
    <col min="6" max="6" width="13.7109375" bestFit="1" customWidth="1"/>
  </cols>
  <sheetData>
    <row r="3" spans="1:5" ht="15.75" thickBot="1" x14ac:dyDescent="0.3"/>
    <row r="4" spans="1:5" ht="45" customHeight="1" x14ac:dyDescent="0.25">
      <c r="A4" s="51" t="s">
        <v>2857</v>
      </c>
      <c r="B4" s="52"/>
      <c r="C4" s="52"/>
      <c r="D4" s="52"/>
      <c r="E4" s="53"/>
    </row>
    <row r="5" spans="1:5" ht="15.75" thickBot="1" x14ac:dyDescent="0.3">
      <c r="A5" s="42"/>
      <c r="B5" s="18"/>
      <c r="C5" s="18"/>
      <c r="D5" s="18"/>
      <c r="E5" s="43"/>
    </row>
    <row r="6" spans="1:5" ht="15.75" thickBot="1" x14ac:dyDescent="0.3">
      <c r="A6" s="48" t="s">
        <v>2858</v>
      </c>
      <c r="B6" s="49"/>
      <c r="C6" s="50"/>
      <c r="D6" s="18"/>
      <c r="E6" s="43"/>
    </row>
    <row r="7" spans="1:5" ht="15.75" thickBot="1" x14ac:dyDescent="0.3">
      <c r="A7" s="44"/>
      <c r="B7" s="37"/>
      <c r="C7" s="37"/>
      <c r="D7" s="18"/>
      <c r="E7" s="43"/>
    </row>
    <row r="8" spans="1:5" x14ac:dyDescent="0.25">
      <c r="A8" s="23" t="s">
        <v>2874</v>
      </c>
      <c r="B8" s="24" t="s">
        <v>2873</v>
      </c>
      <c r="C8" s="25" t="s">
        <v>2864</v>
      </c>
      <c r="D8" s="18"/>
      <c r="E8" s="43"/>
    </row>
    <row r="9" spans="1:5" x14ac:dyDescent="0.25">
      <c r="A9" s="26" t="s">
        <v>2860</v>
      </c>
      <c r="B9" s="4">
        <v>535</v>
      </c>
      <c r="C9" s="38">
        <v>286673281.15999979</v>
      </c>
      <c r="D9" s="18"/>
      <c r="E9" s="43"/>
    </row>
    <row r="10" spans="1:5" x14ac:dyDescent="0.25">
      <c r="A10" s="26" t="s">
        <v>2861</v>
      </c>
      <c r="B10" s="4">
        <v>168</v>
      </c>
      <c r="C10" s="38">
        <v>63510119.890000001</v>
      </c>
      <c r="D10" s="18"/>
      <c r="E10" s="43"/>
    </row>
    <row r="11" spans="1:5" x14ac:dyDescent="0.25">
      <c r="A11" s="26" t="s">
        <v>2862</v>
      </c>
      <c r="B11" s="4">
        <v>13</v>
      </c>
      <c r="C11" s="38">
        <v>2098438.92</v>
      </c>
      <c r="D11" s="18"/>
      <c r="E11" s="43"/>
    </row>
    <row r="12" spans="1:5" x14ac:dyDescent="0.25">
      <c r="A12" s="26" t="s">
        <v>2519</v>
      </c>
      <c r="B12" s="4">
        <v>67</v>
      </c>
      <c r="C12" s="39"/>
      <c r="D12" s="18"/>
      <c r="E12" s="43"/>
    </row>
    <row r="13" spans="1:5" x14ac:dyDescent="0.25">
      <c r="A13" s="26" t="s">
        <v>1898</v>
      </c>
      <c r="B13" s="4">
        <v>1</v>
      </c>
      <c r="C13" s="38">
        <v>73979.399999999994</v>
      </c>
      <c r="D13" s="18"/>
      <c r="E13" s="43"/>
    </row>
    <row r="14" spans="1:5" ht="15.75" thickBot="1" x14ac:dyDescent="0.3">
      <c r="A14" s="33" t="s">
        <v>2872</v>
      </c>
      <c r="B14" s="40">
        <f>SUM(B9:B13)</f>
        <v>784</v>
      </c>
      <c r="C14" s="41">
        <f>SUM(C9:C13)</f>
        <v>352355819.36999977</v>
      </c>
      <c r="D14" s="18"/>
      <c r="E14" s="43"/>
    </row>
    <row r="15" spans="1:5" x14ac:dyDescent="0.25">
      <c r="A15" s="42"/>
      <c r="B15" s="18"/>
      <c r="C15" s="18"/>
      <c r="D15" s="18"/>
      <c r="E15" s="43"/>
    </row>
    <row r="16" spans="1:5" ht="15.75" thickBot="1" x14ac:dyDescent="0.3">
      <c r="A16" s="42"/>
      <c r="B16" s="18"/>
      <c r="C16" s="18"/>
      <c r="D16" s="18"/>
      <c r="E16" s="43"/>
    </row>
    <row r="17" spans="1:6" ht="15.75" thickBot="1" x14ac:dyDescent="0.3">
      <c r="A17" s="54" t="s">
        <v>2859</v>
      </c>
      <c r="B17" s="55"/>
      <c r="C17" s="55"/>
      <c r="D17" s="55"/>
      <c r="E17" s="56"/>
    </row>
    <row r="18" spans="1:6" ht="15.75" thickBot="1" x14ac:dyDescent="0.3">
      <c r="A18" s="42"/>
      <c r="B18" s="18"/>
      <c r="C18" s="18"/>
      <c r="D18" s="18"/>
      <c r="E18" s="43"/>
    </row>
    <row r="19" spans="1:6" x14ac:dyDescent="0.25">
      <c r="A19" s="23" t="s">
        <v>2</v>
      </c>
      <c r="B19" s="24" t="s">
        <v>2863</v>
      </c>
      <c r="C19" s="24" t="s">
        <v>2864</v>
      </c>
      <c r="D19" s="24" t="s">
        <v>2865</v>
      </c>
      <c r="E19" s="25" t="s">
        <v>2866</v>
      </c>
    </row>
    <row r="20" spans="1:6" x14ac:dyDescent="0.25">
      <c r="A20" s="26" t="s">
        <v>2867</v>
      </c>
      <c r="B20" s="4">
        <v>377</v>
      </c>
      <c r="C20" s="21">
        <v>158063842.61000007</v>
      </c>
      <c r="D20" s="22">
        <f>B20/B25</f>
        <v>0.70467289719626169</v>
      </c>
      <c r="E20" s="27">
        <f>C20/C$25</f>
        <v>0.55109498168228954</v>
      </c>
    </row>
    <row r="21" spans="1:6" x14ac:dyDescent="0.25">
      <c r="A21" s="26" t="s">
        <v>2869</v>
      </c>
      <c r="B21" s="4">
        <v>2</v>
      </c>
      <c r="C21" s="21">
        <v>-144505</v>
      </c>
      <c r="D21" s="22">
        <f>B21/B$25</f>
        <v>3.7383177570093459E-3</v>
      </c>
      <c r="E21" s="28"/>
    </row>
    <row r="22" spans="1:6" x14ac:dyDescent="0.25">
      <c r="A22" s="26" t="s">
        <v>2835</v>
      </c>
      <c r="B22" s="4">
        <v>130</v>
      </c>
      <c r="C22" s="21">
        <v>21987878.27</v>
      </c>
      <c r="D22" s="22">
        <f t="shared" ref="D22:D24" si="0">B22/B$25</f>
        <v>0.24299065420560748</v>
      </c>
      <c r="E22" s="27">
        <f t="shared" ref="E22:E23" si="1">C22/C$25</f>
        <v>7.6661487993405525E-2</v>
      </c>
    </row>
    <row r="23" spans="1:6" x14ac:dyDescent="0.25">
      <c r="A23" s="26" t="s">
        <v>2868</v>
      </c>
      <c r="B23" s="4">
        <v>5</v>
      </c>
      <c r="C23" s="21">
        <v>106766065.28</v>
      </c>
      <c r="D23" s="22">
        <f t="shared" si="0"/>
        <v>9.3457943925233638E-3</v>
      </c>
      <c r="E23" s="27">
        <f t="shared" si="1"/>
        <v>0.37224353032430496</v>
      </c>
    </row>
    <row r="24" spans="1:6" x14ac:dyDescent="0.25">
      <c r="A24" s="26" t="s">
        <v>2870</v>
      </c>
      <c r="B24" s="4">
        <v>21</v>
      </c>
      <c r="C24" s="29"/>
      <c r="D24" s="22">
        <f t="shared" si="0"/>
        <v>3.925233644859813E-2</v>
      </c>
      <c r="E24" s="28"/>
    </row>
    <row r="25" spans="1:6" x14ac:dyDescent="0.25">
      <c r="A25" s="30" t="s">
        <v>2871</v>
      </c>
      <c r="B25" s="19">
        <f>SUM(B20:B24)</f>
        <v>535</v>
      </c>
      <c r="C25" s="20">
        <f>+C23+C22+C20</f>
        <v>286817786.16000009</v>
      </c>
      <c r="D25" s="31"/>
      <c r="E25" s="32"/>
    </row>
    <row r="26" spans="1:6" ht="15.75" thickBot="1" x14ac:dyDescent="0.3">
      <c r="A26" s="33" t="s">
        <v>2872</v>
      </c>
      <c r="B26" s="34"/>
      <c r="C26" s="35">
        <f>SUM(C20:C23)</f>
        <v>286673281.16000009</v>
      </c>
      <c r="D26" s="34"/>
      <c r="E26" s="36"/>
    </row>
    <row r="29" spans="1:6" x14ac:dyDescent="0.25">
      <c r="F29" s="3"/>
    </row>
    <row r="31" spans="1:6" x14ac:dyDescent="0.25">
      <c r="F31" s="3"/>
    </row>
  </sheetData>
  <mergeCells count="3">
    <mergeCell ref="A6:C6"/>
    <mergeCell ref="A4:E4"/>
    <mergeCell ref="A17:E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A967-BE6E-439F-AAD1-F48FC4966991}">
  <dimension ref="A1:L537"/>
  <sheetViews>
    <sheetView workbookViewId="0">
      <selection activeCell="B1" sqref="B1:L1"/>
    </sheetView>
  </sheetViews>
  <sheetFormatPr baseColWidth="10" defaultRowHeight="15" x14ac:dyDescent="0.25"/>
  <cols>
    <col min="1" max="1" width="14.7109375" bestFit="1" customWidth="1"/>
    <col min="2" max="2" width="44.42578125" bestFit="1" customWidth="1"/>
    <col min="4" max="4" width="23.5703125" bestFit="1" customWidth="1"/>
    <col min="5" max="5" width="13.7109375" style="3" bestFit="1" customWidth="1"/>
    <col min="7" max="7" width="53.140625" customWidth="1"/>
    <col min="8" max="8" width="17.85546875" bestFit="1" customWidth="1"/>
    <col min="9" max="9" width="22.42578125" style="3" bestFit="1" customWidth="1"/>
    <col min="11" max="11" width="66.140625" customWidth="1"/>
    <col min="12" max="12" width="19.85546875" bestFit="1" customWidth="1"/>
  </cols>
  <sheetData>
    <row r="1" spans="1:12" ht="45" customHeight="1" x14ac:dyDescent="0.25">
      <c r="B1" s="57" t="s">
        <v>2883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5">
      <c r="A2" t="s">
        <v>2877</v>
      </c>
      <c r="B2" t="s">
        <v>2878</v>
      </c>
      <c r="C2" t="s">
        <v>1</v>
      </c>
      <c r="D2" t="s">
        <v>2</v>
      </c>
      <c r="E2" s="3" t="s">
        <v>3</v>
      </c>
      <c r="F2" s="1" t="s">
        <v>4</v>
      </c>
      <c r="G2" t="s">
        <v>6</v>
      </c>
      <c r="H2" t="s">
        <v>2876</v>
      </c>
      <c r="I2" s="3" t="s">
        <v>8</v>
      </c>
      <c r="J2" t="s">
        <v>9</v>
      </c>
      <c r="K2" t="s">
        <v>10</v>
      </c>
      <c r="L2" t="s">
        <v>11</v>
      </c>
    </row>
    <row r="3" spans="1:12" x14ac:dyDescent="0.25">
      <c r="A3" t="s">
        <v>2879</v>
      </c>
      <c r="B3" s="2" t="s">
        <v>12</v>
      </c>
      <c r="C3" t="s">
        <v>2833</v>
      </c>
      <c r="D3" t="s">
        <v>2837</v>
      </c>
      <c r="E3" s="3">
        <v>50880</v>
      </c>
      <c r="F3" s="1">
        <v>44215</v>
      </c>
      <c r="G3" t="s">
        <v>13</v>
      </c>
      <c r="H3" t="s">
        <v>14</v>
      </c>
      <c r="I3" s="3">
        <v>36040</v>
      </c>
      <c r="J3">
        <v>2</v>
      </c>
      <c r="K3" t="s">
        <v>306</v>
      </c>
      <c r="L3" t="s">
        <v>2841</v>
      </c>
    </row>
    <row r="4" spans="1:12" x14ac:dyDescent="0.25">
      <c r="A4" t="s">
        <v>2880</v>
      </c>
      <c r="B4" s="2" t="s">
        <v>15</v>
      </c>
      <c r="C4" t="s">
        <v>2833</v>
      </c>
      <c r="D4" t="s">
        <v>2837</v>
      </c>
      <c r="E4" s="3">
        <v>4787763.8099999996</v>
      </c>
      <c r="F4" s="1">
        <v>44544</v>
      </c>
      <c r="G4" t="s">
        <v>16</v>
      </c>
      <c r="H4" t="s">
        <v>17</v>
      </c>
      <c r="K4" t="s">
        <v>2521</v>
      </c>
      <c r="L4" t="s">
        <v>2841</v>
      </c>
    </row>
    <row r="5" spans="1:12" x14ac:dyDescent="0.25">
      <c r="A5" t="s">
        <v>2879</v>
      </c>
      <c r="B5" s="2" t="s">
        <v>18</v>
      </c>
      <c r="C5" t="s">
        <v>2833</v>
      </c>
      <c r="D5" t="s">
        <v>2837</v>
      </c>
      <c r="E5" s="3">
        <v>76185.600000000006</v>
      </c>
      <c r="F5" s="1">
        <v>44284</v>
      </c>
      <c r="G5" t="s">
        <v>19</v>
      </c>
      <c r="H5" t="s">
        <v>20</v>
      </c>
      <c r="I5" s="3">
        <v>59276.800000000003</v>
      </c>
      <c r="J5">
        <v>4</v>
      </c>
      <c r="K5" t="s">
        <v>2523</v>
      </c>
      <c r="L5" t="s">
        <v>2841</v>
      </c>
    </row>
    <row r="6" spans="1:12" x14ac:dyDescent="0.25">
      <c r="A6" t="s">
        <v>2879</v>
      </c>
      <c r="B6" s="2" t="s">
        <v>21</v>
      </c>
      <c r="C6" t="s">
        <v>2833</v>
      </c>
      <c r="D6" t="s">
        <v>2835</v>
      </c>
      <c r="E6" s="3">
        <v>276000</v>
      </c>
      <c r="F6" s="1">
        <v>44272</v>
      </c>
      <c r="G6" t="s">
        <v>22</v>
      </c>
      <c r="H6" t="s">
        <v>23</v>
      </c>
      <c r="I6" s="3">
        <v>225400</v>
      </c>
      <c r="J6">
        <v>1</v>
      </c>
      <c r="K6" t="s">
        <v>24</v>
      </c>
      <c r="L6" t="s">
        <v>2841</v>
      </c>
    </row>
    <row r="7" spans="1:12" x14ac:dyDescent="0.25">
      <c r="A7" t="s">
        <v>2880</v>
      </c>
      <c r="B7" s="2" t="s">
        <v>25</v>
      </c>
      <c r="C7" t="s">
        <v>2833</v>
      </c>
      <c r="D7" t="s">
        <v>2837</v>
      </c>
      <c r="E7" s="3">
        <v>1148827.43</v>
      </c>
      <c r="F7" s="1">
        <v>44246</v>
      </c>
      <c r="G7" t="s">
        <v>26</v>
      </c>
      <c r="H7" t="s">
        <v>27</v>
      </c>
      <c r="J7">
        <v>1</v>
      </c>
      <c r="K7" t="s">
        <v>2524</v>
      </c>
      <c r="L7" t="s">
        <v>2841</v>
      </c>
    </row>
    <row r="8" spans="1:12" x14ac:dyDescent="0.25">
      <c r="A8" t="s">
        <v>2880</v>
      </c>
      <c r="B8" s="2" t="s">
        <v>28</v>
      </c>
      <c r="C8" t="s">
        <v>2833</v>
      </c>
      <c r="D8" t="s">
        <v>2837</v>
      </c>
      <c r="E8" s="3">
        <v>1750905.51</v>
      </c>
      <c r="F8" s="1">
        <v>44207</v>
      </c>
      <c r="G8" t="s">
        <v>29</v>
      </c>
      <c r="H8" t="s">
        <v>30</v>
      </c>
      <c r="K8" t="s">
        <v>2521</v>
      </c>
      <c r="L8" t="s">
        <v>2841</v>
      </c>
    </row>
    <row r="9" spans="1:12" x14ac:dyDescent="0.25">
      <c r="A9" t="s">
        <v>2880</v>
      </c>
      <c r="B9" s="2" t="s">
        <v>31</v>
      </c>
      <c r="C9" t="s">
        <v>2833</v>
      </c>
      <c r="D9" t="s">
        <v>2837</v>
      </c>
      <c r="E9" s="3">
        <v>454667.84</v>
      </c>
      <c r="F9" s="1">
        <v>44377</v>
      </c>
      <c r="G9" t="s">
        <v>32</v>
      </c>
      <c r="H9" t="s">
        <v>33</v>
      </c>
      <c r="J9">
        <v>1</v>
      </c>
      <c r="K9" t="s">
        <v>2528</v>
      </c>
      <c r="L9" t="s">
        <v>2843</v>
      </c>
    </row>
    <row r="10" spans="1:12" x14ac:dyDescent="0.25">
      <c r="A10" t="s">
        <v>2879</v>
      </c>
      <c r="B10" s="2" t="s">
        <v>34</v>
      </c>
      <c r="C10" t="s">
        <v>2833</v>
      </c>
      <c r="D10" t="s">
        <v>2837</v>
      </c>
      <c r="E10" s="3">
        <v>20000</v>
      </c>
      <c r="F10" s="1">
        <v>44266</v>
      </c>
      <c r="G10" t="s">
        <v>35</v>
      </c>
      <c r="H10" t="s">
        <v>36</v>
      </c>
      <c r="I10" s="3">
        <v>13249</v>
      </c>
      <c r="J10">
        <v>4</v>
      </c>
      <c r="K10" t="s">
        <v>2529</v>
      </c>
      <c r="L10" t="s">
        <v>2841</v>
      </c>
    </row>
    <row r="11" spans="1:12" x14ac:dyDescent="0.25">
      <c r="A11" t="s">
        <v>2879</v>
      </c>
      <c r="B11" s="2" t="s">
        <v>37</v>
      </c>
      <c r="C11" t="s">
        <v>2833</v>
      </c>
      <c r="D11" t="s">
        <v>2837</v>
      </c>
      <c r="E11" s="3">
        <v>70200</v>
      </c>
      <c r="F11" s="1">
        <v>44216</v>
      </c>
      <c r="G11" t="s">
        <v>38</v>
      </c>
      <c r="H11" t="s">
        <v>39</v>
      </c>
      <c r="I11" s="3">
        <v>57300</v>
      </c>
      <c r="J11">
        <v>1</v>
      </c>
      <c r="K11" t="s">
        <v>2530</v>
      </c>
      <c r="L11" t="s">
        <v>2841</v>
      </c>
    </row>
    <row r="12" spans="1:12" x14ac:dyDescent="0.25">
      <c r="A12" t="s">
        <v>2879</v>
      </c>
      <c r="B12" s="2" t="s">
        <v>40</v>
      </c>
      <c r="C12" t="s">
        <v>2833</v>
      </c>
      <c r="D12" t="s">
        <v>2837</v>
      </c>
      <c r="E12" s="3">
        <v>29520</v>
      </c>
      <c r="F12" s="1">
        <v>44215</v>
      </c>
      <c r="G12" t="s">
        <v>41</v>
      </c>
      <c r="H12" t="s">
        <v>42</v>
      </c>
      <c r="I12" s="3">
        <v>22125</v>
      </c>
      <c r="J12">
        <v>5</v>
      </c>
      <c r="K12" t="s">
        <v>2531</v>
      </c>
      <c r="L12" t="s">
        <v>2841</v>
      </c>
    </row>
    <row r="13" spans="1:12" x14ac:dyDescent="0.25">
      <c r="A13" t="s">
        <v>2879</v>
      </c>
      <c r="B13" s="2" t="s">
        <v>43</v>
      </c>
      <c r="C13" t="s">
        <v>2833</v>
      </c>
      <c r="D13" t="s">
        <v>2837</v>
      </c>
      <c r="E13" s="3">
        <v>130466.2</v>
      </c>
      <c r="F13" s="1">
        <v>44215</v>
      </c>
      <c r="G13" t="s">
        <v>44</v>
      </c>
      <c r="H13" t="s">
        <v>45</v>
      </c>
      <c r="I13" s="3">
        <v>91040.4</v>
      </c>
      <c r="J13">
        <v>3</v>
      </c>
      <c r="K13" t="s">
        <v>2532</v>
      </c>
      <c r="L13" t="s">
        <v>2841</v>
      </c>
    </row>
    <row r="14" spans="1:12" x14ac:dyDescent="0.25">
      <c r="A14" t="s">
        <v>2880</v>
      </c>
      <c r="B14" s="2" t="s">
        <v>46</v>
      </c>
      <c r="C14" t="s">
        <v>2833</v>
      </c>
      <c r="D14" t="s">
        <v>2837</v>
      </c>
      <c r="E14" s="3">
        <v>864563.9</v>
      </c>
      <c r="F14" s="1">
        <v>44313</v>
      </c>
      <c r="G14" t="s">
        <v>47</v>
      </c>
      <c r="H14" t="s">
        <v>48</v>
      </c>
      <c r="K14" t="s">
        <v>2521</v>
      </c>
      <c r="L14" t="s">
        <v>2841</v>
      </c>
    </row>
    <row r="15" spans="1:12" x14ac:dyDescent="0.25">
      <c r="A15" t="s">
        <v>2879</v>
      </c>
      <c r="B15" s="2" t="s">
        <v>49</v>
      </c>
      <c r="C15" t="s">
        <v>2833</v>
      </c>
      <c r="D15" t="s">
        <v>2837</v>
      </c>
      <c r="E15" s="3">
        <v>184320</v>
      </c>
      <c r="F15" s="1">
        <v>44250</v>
      </c>
      <c r="G15" t="s">
        <v>50</v>
      </c>
      <c r="H15" t="s">
        <v>51</v>
      </c>
      <c r="I15" s="3">
        <v>148792.35</v>
      </c>
      <c r="J15">
        <v>2</v>
      </c>
      <c r="K15" t="s">
        <v>2533</v>
      </c>
      <c r="L15" t="s">
        <v>2841</v>
      </c>
    </row>
    <row r="16" spans="1:12" x14ac:dyDescent="0.25">
      <c r="A16" t="s">
        <v>2879</v>
      </c>
      <c r="B16" s="2" t="s">
        <v>52</v>
      </c>
      <c r="C16" t="s">
        <v>2833</v>
      </c>
      <c r="D16" t="s">
        <v>2837</v>
      </c>
      <c r="E16" s="3">
        <v>1307436</v>
      </c>
      <c r="F16" s="1">
        <v>44245</v>
      </c>
      <c r="G16" t="s">
        <v>53</v>
      </c>
      <c r="H16" t="s">
        <v>54</v>
      </c>
      <c r="I16" s="3">
        <v>904143.27</v>
      </c>
      <c r="J16">
        <v>3</v>
      </c>
      <c r="K16" t="s">
        <v>2534</v>
      </c>
      <c r="L16" t="s">
        <v>2841</v>
      </c>
    </row>
    <row r="17" spans="1:12" x14ac:dyDescent="0.25">
      <c r="A17" t="s">
        <v>2879</v>
      </c>
      <c r="B17" s="2" t="s">
        <v>55</v>
      </c>
      <c r="C17" t="s">
        <v>2833</v>
      </c>
      <c r="D17" t="s">
        <v>2837</v>
      </c>
      <c r="E17" s="3">
        <v>33600</v>
      </c>
      <c r="F17" s="1">
        <v>44263</v>
      </c>
      <c r="G17" t="s">
        <v>56</v>
      </c>
      <c r="H17" t="s">
        <v>57</v>
      </c>
      <c r="I17" s="3">
        <v>28000</v>
      </c>
      <c r="J17">
        <v>2</v>
      </c>
      <c r="K17" t="s">
        <v>2535</v>
      </c>
      <c r="L17" t="s">
        <v>2841</v>
      </c>
    </row>
    <row r="18" spans="1:12" x14ac:dyDescent="0.25">
      <c r="A18" t="s">
        <v>2879</v>
      </c>
      <c r="B18" s="2" t="s">
        <v>58</v>
      </c>
      <c r="C18" t="s">
        <v>2833</v>
      </c>
      <c r="D18" t="s">
        <v>2837</v>
      </c>
      <c r="E18" s="3">
        <v>39900</v>
      </c>
      <c r="F18" s="1">
        <v>44215</v>
      </c>
      <c r="G18" t="s">
        <v>59</v>
      </c>
      <c r="H18" t="s">
        <v>60</v>
      </c>
      <c r="I18" s="3">
        <v>27230</v>
      </c>
      <c r="J18">
        <v>6</v>
      </c>
      <c r="K18" t="s">
        <v>1940</v>
      </c>
      <c r="L18" t="s">
        <v>2841</v>
      </c>
    </row>
    <row r="19" spans="1:12" x14ac:dyDescent="0.25">
      <c r="A19" t="s">
        <v>2879</v>
      </c>
      <c r="B19" s="2" t="s">
        <v>61</v>
      </c>
      <c r="C19" t="s">
        <v>2833</v>
      </c>
      <c r="D19" t="s">
        <v>2837</v>
      </c>
      <c r="E19" s="3">
        <v>780000</v>
      </c>
      <c r="F19" s="1">
        <v>44267</v>
      </c>
      <c r="G19" t="s">
        <v>62</v>
      </c>
      <c r="H19" t="s">
        <v>63</v>
      </c>
      <c r="I19" s="3">
        <v>580000</v>
      </c>
      <c r="J19">
        <v>1</v>
      </c>
      <c r="K19" t="s">
        <v>64</v>
      </c>
      <c r="L19" t="s">
        <v>2841</v>
      </c>
    </row>
    <row r="20" spans="1:12" x14ac:dyDescent="0.25">
      <c r="A20" t="s">
        <v>2879</v>
      </c>
      <c r="B20" s="2" t="s">
        <v>65</v>
      </c>
      <c r="C20" t="s">
        <v>2833</v>
      </c>
      <c r="D20" t="s">
        <v>2837</v>
      </c>
      <c r="E20" s="3">
        <v>27400</v>
      </c>
      <c r="F20" s="1">
        <v>44209</v>
      </c>
      <c r="G20" t="s">
        <v>66</v>
      </c>
      <c r="H20" t="s">
        <v>67</v>
      </c>
      <c r="I20" s="3">
        <v>22380</v>
      </c>
      <c r="J20">
        <v>3</v>
      </c>
      <c r="K20" t="s">
        <v>2529</v>
      </c>
      <c r="L20" t="s">
        <v>2841</v>
      </c>
    </row>
    <row r="21" spans="1:12" x14ac:dyDescent="0.25">
      <c r="A21" t="s">
        <v>2879</v>
      </c>
      <c r="B21" s="2" t="s">
        <v>68</v>
      </c>
      <c r="C21" t="s">
        <v>2833</v>
      </c>
      <c r="D21" t="s">
        <v>2837</v>
      </c>
      <c r="E21" s="3">
        <v>45360</v>
      </c>
      <c r="F21" s="1">
        <v>44251</v>
      </c>
      <c r="G21" t="s">
        <v>69</v>
      </c>
      <c r="H21" t="s">
        <v>70</v>
      </c>
      <c r="I21" s="3">
        <v>34500</v>
      </c>
      <c r="J21">
        <v>3</v>
      </c>
      <c r="K21" t="s">
        <v>2536</v>
      </c>
      <c r="L21" t="s">
        <v>2841</v>
      </c>
    </row>
    <row r="22" spans="1:12" x14ac:dyDescent="0.25">
      <c r="A22" t="s">
        <v>2879</v>
      </c>
      <c r="B22" s="2" t="s">
        <v>71</v>
      </c>
      <c r="C22" t="s">
        <v>2833</v>
      </c>
      <c r="D22" t="s">
        <v>2837</v>
      </c>
      <c r="E22" s="3">
        <v>34200</v>
      </c>
      <c r="F22" s="1">
        <v>44263</v>
      </c>
      <c r="G22" t="s">
        <v>72</v>
      </c>
      <c r="H22" t="s">
        <v>73</v>
      </c>
      <c r="I22" s="3">
        <v>21090</v>
      </c>
      <c r="J22">
        <v>1</v>
      </c>
      <c r="K22" t="s">
        <v>2537</v>
      </c>
      <c r="L22" t="s">
        <v>2841</v>
      </c>
    </row>
    <row r="23" spans="1:12" x14ac:dyDescent="0.25">
      <c r="A23" t="s">
        <v>2879</v>
      </c>
      <c r="B23" s="2" t="s">
        <v>74</v>
      </c>
      <c r="C23" t="s">
        <v>2833</v>
      </c>
      <c r="D23" t="s">
        <v>2837</v>
      </c>
      <c r="E23" s="3">
        <v>26496</v>
      </c>
      <c r="F23" s="1">
        <v>44224</v>
      </c>
      <c r="G23" t="s">
        <v>75</v>
      </c>
      <c r="H23" t="s">
        <v>76</v>
      </c>
      <c r="I23" s="3">
        <v>22078.799999999999</v>
      </c>
      <c r="J23">
        <v>1</v>
      </c>
      <c r="K23" t="s">
        <v>713</v>
      </c>
      <c r="L23" t="s">
        <v>2841</v>
      </c>
    </row>
    <row r="24" spans="1:12" x14ac:dyDescent="0.25">
      <c r="A24" t="s">
        <v>2879</v>
      </c>
      <c r="B24" s="2" t="s">
        <v>77</v>
      </c>
      <c r="C24" t="s">
        <v>2833</v>
      </c>
      <c r="D24" t="s">
        <v>2837</v>
      </c>
      <c r="E24" s="3">
        <v>50400</v>
      </c>
      <c r="F24" s="1">
        <v>44223</v>
      </c>
      <c r="G24" t="s">
        <v>78</v>
      </c>
      <c r="H24" t="s">
        <v>79</v>
      </c>
      <c r="I24" s="3">
        <v>39866</v>
      </c>
      <c r="J24">
        <v>3</v>
      </c>
      <c r="K24" t="s">
        <v>2535</v>
      </c>
      <c r="L24" t="s">
        <v>2841</v>
      </c>
    </row>
    <row r="25" spans="1:12" x14ac:dyDescent="0.25">
      <c r="A25" t="s">
        <v>2879</v>
      </c>
      <c r="B25" s="2" t="s">
        <v>80</v>
      </c>
      <c r="C25" t="s">
        <v>2833</v>
      </c>
      <c r="D25" t="s">
        <v>2837</v>
      </c>
      <c r="E25" s="3">
        <v>96000</v>
      </c>
      <c r="F25" s="1">
        <v>44222</v>
      </c>
      <c r="G25" t="s">
        <v>81</v>
      </c>
      <c r="H25" t="s">
        <v>82</v>
      </c>
      <c r="I25" s="3">
        <v>72000</v>
      </c>
      <c r="J25">
        <v>2</v>
      </c>
      <c r="K25" t="s">
        <v>2538</v>
      </c>
      <c r="L25" t="s">
        <v>2841</v>
      </c>
    </row>
    <row r="26" spans="1:12" x14ac:dyDescent="0.25">
      <c r="A26" t="s">
        <v>2879</v>
      </c>
      <c r="B26" s="2" t="s">
        <v>83</v>
      </c>
      <c r="C26" t="s">
        <v>2833</v>
      </c>
      <c r="D26" t="s">
        <v>2837</v>
      </c>
      <c r="E26" s="3">
        <v>126000</v>
      </c>
      <c r="F26" s="1">
        <v>44245</v>
      </c>
      <c r="G26" t="s">
        <v>84</v>
      </c>
      <c r="H26" t="s">
        <v>85</v>
      </c>
      <c r="I26" s="3">
        <v>99000</v>
      </c>
      <c r="J26">
        <v>1</v>
      </c>
      <c r="K26" t="s">
        <v>2539</v>
      </c>
      <c r="L26" t="s">
        <v>2841</v>
      </c>
    </row>
    <row r="27" spans="1:12" x14ac:dyDescent="0.25">
      <c r="A27" t="s">
        <v>2879</v>
      </c>
      <c r="B27" s="2" t="s">
        <v>86</v>
      </c>
      <c r="C27" t="s">
        <v>2833</v>
      </c>
      <c r="D27" t="s">
        <v>2837</v>
      </c>
      <c r="E27" s="3">
        <v>39960</v>
      </c>
      <c r="F27" s="1">
        <v>44237</v>
      </c>
      <c r="G27" t="s">
        <v>87</v>
      </c>
      <c r="H27" t="s">
        <v>88</v>
      </c>
      <c r="I27" s="3">
        <v>25740</v>
      </c>
      <c r="J27">
        <v>4</v>
      </c>
      <c r="K27" t="s">
        <v>2540</v>
      </c>
      <c r="L27" t="s">
        <v>2841</v>
      </c>
    </row>
    <row r="28" spans="1:12" x14ac:dyDescent="0.25">
      <c r="A28" t="s">
        <v>2879</v>
      </c>
      <c r="B28" s="2" t="s">
        <v>89</v>
      </c>
      <c r="C28" t="s">
        <v>2833</v>
      </c>
      <c r="D28" t="s">
        <v>2837</v>
      </c>
      <c r="E28" s="3">
        <v>234600</v>
      </c>
      <c r="F28" s="1">
        <v>44287</v>
      </c>
      <c r="G28" t="s">
        <v>90</v>
      </c>
      <c r="H28" t="s">
        <v>91</v>
      </c>
      <c r="I28" s="3">
        <v>154638.20000000001</v>
      </c>
      <c r="J28">
        <v>4</v>
      </c>
      <c r="K28" t="s">
        <v>2541</v>
      </c>
      <c r="L28" t="s">
        <v>2841</v>
      </c>
    </row>
    <row r="29" spans="1:12" x14ac:dyDescent="0.25">
      <c r="A29" t="s">
        <v>2879</v>
      </c>
      <c r="B29" s="2" t="s">
        <v>92</v>
      </c>
      <c r="C29" t="s">
        <v>2833</v>
      </c>
      <c r="D29" t="s">
        <v>2837</v>
      </c>
      <c r="E29" s="3">
        <v>14700</v>
      </c>
      <c r="F29" s="1">
        <v>44250</v>
      </c>
      <c r="G29" t="s">
        <v>93</v>
      </c>
      <c r="H29" t="s">
        <v>94</v>
      </c>
      <c r="I29" s="3">
        <v>9299.5</v>
      </c>
      <c r="J29">
        <v>4</v>
      </c>
      <c r="K29" t="s">
        <v>2542</v>
      </c>
      <c r="L29" t="s">
        <v>2841</v>
      </c>
    </row>
    <row r="30" spans="1:12" x14ac:dyDescent="0.25">
      <c r="A30" t="s">
        <v>2879</v>
      </c>
      <c r="B30" s="2" t="s">
        <v>95</v>
      </c>
      <c r="C30" t="s">
        <v>2833</v>
      </c>
      <c r="D30" t="s">
        <v>2837</v>
      </c>
      <c r="E30" s="3">
        <v>30000</v>
      </c>
      <c r="F30" s="1">
        <v>44223</v>
      </c>
      <c r="G30" t="s">
        <v>96</v>
      </c>
      <c r="H30" t="s">
        <v>97</v>
      </c>
      <c r="I30" s="3">
        <v>18937.5</v>
      </c>
      <c r="J30">
        <v>4</v>
      </c>
      <c r="K30" t="s">
        <v>2542</v>
      </c>
      <c r="L30" t="s">
        <v>2841</v>
      </c>
    </row>
    <row r="31" spans="1:12" x14ac:dyDescent="0.25">
      <c r="A31" t="s">
        <v>2879</v>
      </c>
      <c r="B31" s="2" t="s">
        <v>98</v>
      </c>
      <c r="C31" t="s">
        <v>2833</v>
      </c>
      <c r="D31" t="s">
        <v>2837</v>
      </c>
      <c r="E31" s="3">
        <v>42000</v>
      </c>
      <c r="F31" s="1">
        <v>44221</v>
      </c>
      <c r="G31" t="s">
        <v>99</v>
      </c>
      <c r="H31" t="s">
        <v>100</v>
      </c>
      <c r="I31" s="3">
        <v>30000</v>
      </c>
      <c r="J31">
        <v>5</v>
      </c>
      <c r="K31" t="s">
        <v>2543</v>
      </c>
      <c r="L31" t="s">
        <v>2841</v>
      </c>
    </row>
    <row r="32" spans="1:12" x14ac:dyDescent="0.25">
      <c r="A32" t="s">
        <v>2880</v>
      </c>
      <c r="B32" s="2" t="s">
        <v>101</v>
      </c>
      <c r="C32" t="s">
        <v>2833</v>
      </c>
      <c r="D32" t="s">
        <v>2837</v>
      </c>
      <c r="E32" s="3">
        <v>4800000</v>
      </c>
      <c r="F32" s="1">
        <v>44301</v>
      </c>
      <c r="G32" t="s">
        <v>102</v>
      </c>
      <c r="H32" t="s">
        <v>103</v>
      </c>
      <c r="K32" t="s">
        <v>2544</v>
      </c>
      <c r="L32" t="s">
        <v>2841</v>
      </c>
    </row>
    <row r="33" spans="1:12" x14ac:dyDescent="0.25">
      <c r="A33" t="s">
        <v>2879</v>
      </c>
      <c r="B33" s="2" t="s">
        <v>104</v>
      </c>
      <c r="C33" t="s">
        <v>2833</v>
      </c>
      <c r="D33" t="s">
        <v>2837</v>
      </c>
      <c r="E33" s="3">
        <v>48000</v>
      </c>
      <c r="F33" s="1">
        <v>44223</v>
      </c>
      <c r="G33" t="s">
        <v>105</v>
      </c>
      <c r="H33" t="s">
        <v>106</v>
      </c>
      <c r="I33" s="3">
        <v>40000</v>
      </c>
      <c r="J33">
        <v>1</v>
      </c>
      <c r="K33" t="s">
        <v>317</v>
      </c>
      <c r="L33" t="s">
        <v>2841</v>
      </c>
    </row>
    <row r="34" spans="1:12" x14ac:dyDescent="0.25">
      <c r="A34" t="s">
        <v>2879</v>
      </c>
      <c r="B34" s="2" t="s">
        <v>107</v>
      </c>
      <c r="C34" t="s">
        <v>2833</v>
      </c>
      <c r="D34" t="s">
        <v>2837</v>
      </c>
      <c r="E34" s="3">
        <v>43800</v>
      </c>
      <c r="F34" s="1">
        <v>44306</v>
      </c>
      <c r="G34" t="s">
        <v>108</v>
      </c>
      <c r="H34" t="s">
        <v>109</v>
      </c>
      <c r="I34" s="3">
        <v>35980</v>
      </c>
      <c r="J34">
        <v>2</v>
      </c>
      <c r="K34" t="s">
        <v>2540</v>
      </c>
      <c r="L34" t="s">
        <v>2841</v>
      </c>
    </row>
    <row r="35" spans="1:12" x14ac:dyDescent="0.25">
      <c r="A35" t="s">
        <v>2879</v>
      </c>
      <c r="B35" s="2" t="s">
        <v>110</v>
      </c>
      <c r="C35" t="s">
        <v>2833</v>
      </c>
      <c r="D35" t="s">
        <v>2837</v>
      </c>
      <c r="E35" s="3">
        <v>76982.399999999994</v>
      </c>
      <c r="F35" s="1">
        <v>44306</v>
      </c>
      <c r="G35" t="s">
        <v>111</v>
      </c>
      <c r="H35" t="s">
        <v>112</v>
      </c>
      <c r="I35" s="3">
        <v>49698</v>
      </c>
      <c r="J35">
        <v>14</v>
      </c>
      <c r="K35" t="s">
        <v>2546</v>
      </c>
      <c r="L35" t="s">
        <v>2841</v>
      </c>
    </row>
    <row r="36" spans="1:12" x14ac:dyDescent="0.25">
      <c r="A36" t="s">
        <v>2879</v>
      </c>
      <c r="B36" s="2" t="s">
        <v>113</v>
      </c>
      <c r="C36" t="s">
        <v>2833</v>
      </c>
      <c r="D36" t="s">
        <v>2835</v>
      </c>
      <c r="E36" s="3">
        <v>552000</v>
      </c>
      <c r="F36" s="1">
        <v>44336</v>
      </c>
      <c r="G36" t="s">
        <v>114</v>
      </c>
      <c r="H36" t="s">
        <v>115</v>
      </c>
      <c r="I36" s="3">
        <v>398000</v>
      </c>
      <c r="J36">
        <v>1</v>
      </c>
      <c r="K36" t="s">
        <v>2547</v>
      </c>
      <c r="L36" t="s">
        <v>2841</v>
      </c>
    </row>
    <row r="37" spans="1:12" x14ac:dyDescent="0.25">
      <c r="A37" t="s">
        <v>2879</v>
      </c>
      <c r="B37" s="2" t="s">
        <v>116</v>
      </c>
      <c r="C37" t="s">
        <v>2833</v>
      </c>
      <c r="D37" t="s">
        <v>2837</v>
      </c>
      <c r="E37" s="3">
        <v>91254</v>
      </c>
      <c r="F37" s="1">
        <v>44314</v>
      </c>
      <c r="G37" t="s">
        <v>117</v>
      </c>
      <c r="H37" t="s">
        <v>118</v>
      </c>
      <c r="I37" s="3">
        <v>76045</v>
      </c>
      <c r="J37">
        <v>2</v>
      </c>
      <c r="K37" t="s">
        <v>2548</v>
      </c>
      <c r="L37" t="s">
        <v>2841</v>
      </c>
    </row>
    <row r="38" spans="1:12" x14ac:dyDescent="0.25">
      <c r="A38" t="s">
        <v>2879</v>
      </c>
      <c r="B38" s="2" t="s">
        <v>119</v>
      </c>
      <c r="C38" t="s">
        <v>2833</v>
      </c>
      <c r="D38" t="s">
        <v>2837</v>
      </c>
      <c r="E38" s="3">
        <v>38640</v>
      </c>
      <c r="F38" s="1">
        <v>44236</v>
      </c>
      <c r="G38" t="s">
        <v>120</v>
      </c>
      <c r="H38" t="s">
        <v>121</v>
      </c>
      <c r="I38" s="3">
        <v>30674</v>
      </c>
      <c r="J38">
        <v>1</v>
      </c>
      <c r="K38" t="s">
        <v>279</v>
      </c>
      <c r="L38" t="s">
        <v>2841</v>
      </c>
    </row>
    <row r="39" spans="1:12" x14ac:dyDescent="0.25">
      <c r="A39" t="s">
        <v>2879</v>
      </c>
      <c r="B39" s="2" t="s">
        <v>122</v>
      </c>
      <c r="C39" t="s">
        <v>2833</v>
      </c>
      <c r="D39" t="s">
        <v>2837</v>
      </c>
      <c r="E39" s="3">
        <v>87768</v>
      </c>
      <c r="F39" s="1">
        <v>44264</v>
      </c>
      <c r="G39" t="s">
        <v>123</v>
      </c>
      <c r="H39" t="s">
        <v>124</v>
      </c>
      <c r="I39" s="3">
        <v>62964</v>
      </c>
      <c r="J39">
        <v>1</v>
      </c>
      <c r="K39" t="s">
        <v>279</v>
      </c>
      <c r="L39" t="s">
        <v>2841</v>
      </c>
    </row>
    <row r="40" spans="1:12" x14ac:dyDescent="0.25">
      <c r="A40" t="s">
        <v>2879</v>
      </c>
      <c r="B40" s="2" t="s">
        <v>125</v>
      </c>
      <c r="C40" t="s">
        <v>2833</v>
      </c>
      <c r="D40" t="s">
        <v>2837</v>
      </c>
      <c r="E40" s="3">
        <v>74990.399999999994</v>
      </c>
      <c r="F40" s="1">
        <v>44314</v>
      </c>
      <c r="G40" t="s">
        <v>126</v>
      </c>
      <c r="H40" t="s">
        <v>127</v>
      </c>
      <c r="I40" s="3">
        <v>62492</v>
      </c>
      <c r="J40">
        <v>2</v>
      </c>
      <c r="K40" t="s">
        <v>2548</v>
      </c>
      <c r="L40" t="s">
        <v>2841</v>
      </c>
    </row>
    <row r="41" spans="1:12" x14ac:dyDescent="0.25">
      <c r="A41" t="s">
        <v>2879</v>
      </c>
      <c r="B41" s="2" t="s">
        <v>128</v>
      </c>
      <c r="C41" t="s">
        <v>2833</v>
      </c>
      <c r="D41" t="s">
        <v>2837</v>
      </c>
      <c r="E41" s="3">
        <v>68400</v>
      </c>
      <c r="F41" s="1">
        <v>44225</v>
      </c>
      <c r="G41" t="s">
        <v>129</v>
      </c>
      <c r="H41" t="s">
        <v>130</v>
      </c>
      <c r="I41" s="3">
        <v>10800</v>
      </c>
      <c r="J41">
        <v>5</v>
      </c>
      <c r="K41" t="s">
        <v>2549</v>
      </c>
      <c r="L41" t="s">
        <v>2841</v>
      </c>
    </row>
    <row r="42" spans="1:12" x14ac:dyDescent="0.25">
      <c r="A42" t="s">
        <v>2879</v>
      </c>
      <c r="B42" s="2" t="s">
        <v>131</v>
      </c>
      <c r="C42" t="s">
        <v>2833</v>
      </c>
      <c r="D42" t="s">
        <v>2837</v>
      </c>
      <c r="E42" s="3">
        <v>17500</v>
      </c>
      <c r="F42" s="1">
        <v>44223</v>
      </c>
      <c r="G42" t="s">
        <v>132</v>
      </c>
      <c r="H42" t="s">
        <v>133</v>
      </c>
      <c r="I42" s="3">
        <v>12918</v>
      </c>
      <c r="J42">
        <v>3</v>
      </c>
      <c r="K42" t="s">
        <v>2540</v>
      </c>
      <c r="L42" t="s">
        <v>2841</v>
      </c>
    </row>
    <row r="43" spans="1:12" x14ac:dyDescent="0.25">
      <c r="A43" t="s">
        <v>2879</v>
      </c>
      <c r="B43" s="2" t="s">
        <v>134</v>
      </c>
      <c r="C43" t="s">
        <v>2833</v>
      </c>
      <c r="D43" t="s">
        <v>2837</v>
      </c>
      <c r="E43" s="3">
        <v>27840</v>
      </c>
      <c r="F43" s="1">
        <v>44259</v>
      </c>
      <c r="G43" t="s">
        <v>135</v>
      </c>
      <c r="H43" t="s">
        <v>136</v>
      </c>
      <c r="I43" s="3">
        <v>20400</v>
      </c>
      <c r="J43">
        <v>3</v>
      </c>
      <c r="K43" t="s">
        <v>2550</v>
      </c>
      <c r="L43" t="s">
        <v>2841</v>
      </c>
    </row>
    <row r="44" spans="1:12" x14ac:dyDescent="0.25">
      <c r="A44" t="s">
        <v>2879</v>
      </c>
      <c r="B44" s="2" t="s">
        <v>137</v>
      </c>
      <c r="C44" t="s">
        <v>2833</v>
      </c>
      <c r="D44" t="s">
        <v>2837</v>
      </c>
      <c r="E44" s="3">
        <v>30720</v>
      </c>
      <c r="F44" s="1">
        <v>44259</v>
      </c>
      <c r="G44" t="s">
        <v>138</v>
      </c>
      <c r="H44" t="s">
        <v>139</v>
      </c>
      <c r="I44" s="3">
        <v>17597.599999999999</v>
      </c>
      <c r="J44">
        <v>4</v>
      </c>
      <c r="K44" t="s">
        <v>2551</v>
      </c>
      <c r="L44" t="s">
        <v>2841</v>
      </c>
    </row>
    <row r="45" spans="1:12" x14ac:dyDescent="0.25">
      <c r="A45" t="s">
        <v>2879</v>
      </c>
      <c r="B45" s="2" t="s">
        <v>140</v>
      </c>
      <c r="C45" t="s">
        <v>2833</v>
      </c>
      <c r="D45" t="s">
        <v>2837</v>
      </c>
      <c r="E45" s="3">
        <v>24192</v>
      </c>
      <c r="F45" s="1">
        <v>44314</v>
      </c>
      <c r="G45" t="s">
        <v>141</v>
      </c>
      <c r="H45" t="s">
        <v>142</v>
      </c>
      <c r="I45" s="3">
        <v>10316.16</v>
      </c>
      <c r="J45">
        <v>15</v>
      </c>
      <c r="K45" t="s">
        <v>2552</v>
      </c>
      <c r="L45" t="s">
        <v>2841</v>
      </c>
    </row>
    <row r="46" spans="1:12" x14ac:dyDescent="0.25">
      <c r="A46" t="s">
        <v>2879</v>
      </c>
      <c r="B46" s="2" t="s">
        <v>143</v>
      </c>
      <c r="C46" t="s">
        <v>2833</v>
      </c>
      <c r="D46" t="s">
        <v>2837</v>
      </c>
      <c r="E46" s="3">
        <v>63000</v>
      </c>
      <c r="F46" s="1">
        <v>44265</v>
      </c>
      <c r="G46" t="s">
        <v>144</v>
      </c>
      <c r="H46" t="s">
        <v>145</v>
      </c>
      <c r="I46" s="3">
        <v>46200</v>
      </c>
      <c r="J46">
        <v>8</v>
      </c>
      <c r="K46" t="s">
        <v>2553</v>
      </c>
      <c r="L46" t="s">
        <v>2841</v>
      </c>
    </row>
    <row r="47" spans="1:12" x14ac:dyDescent="0.25">
      <c r="A47" t="s">
        <v>2879</v>
      </c>
      <c r="B47" s="2" t="s">
        <v>146</v>
      </c>
      <c r="C47" t="s">
        <v>2833</v>
      </c>
      <c r="D47" t="s">
        <v>2837</v>
      </c>
      <c r="E47" s="3">
        <v>34452</v>
      </c>
      <c r="F47" s="1">
        <v>44334</v>
      </c>
      <c r="G47" t="s">
        <v>147</v>
      </c>
      <c r="H47" t="s">
        <v>148</v>
      </c>
      <c r="I47" s="3">
        <v>26100</v>
      </c>
      <c r="J47">
        <v>2</v>
      </c>
      <c r="K47" t="s">
        <v>2554</v>
      </c>
      <c r="L47" t="s">
        <v>2841</v>
      </c>
    </row>
    <row r="48" spans="1:12" x14ac:dyDescent="0.25">
      <c r="A48" t="s">
        <v>2879</v>
      </c>
      <c r="B48" s="2" t="s">
        <v>149</v>
      </c>
      <c r="C48" t="s">
        <v>2833</v>
      </c>
      <c r="D48" t="s">
        <v>2837</v>
      </c>
      <c r="E48" s="3">
        <v>128439.79</v>
      </c>
      <c r="F48" s="1">
        <v>44446</v>
      </c>
      <c r="G48" t="s">
        <v>150</v>
      </c>
      <c r="H48" t="s">
        <v>151</v>
      </c>
      <c r="I48" s="3">
        <v>97302.87</v>
      </c>
      <c r="J48">
        <v>1</v>
      </c>
      <c r="K48" t="s">
        <v>152</v>
      </c>
      <c r="L48" t="s">
        <v>2841</v>
      </c>
    </row>
    <row r="49" spans="1:12" x14ac:dyDescent="0.25">
      <c r="A49" t="s">
        <v>2879</v>
      </c>
      <c r="B49" s="2" t="s">
        <v>153</v>
      </c>
      <c r="C49" t="s">
        <v>2833</v>
      </c>
      <c r="D49" t="s">
        <v>2837</v>
      </c>
      <c r="E49" s="3">
        <v>81000</v>
      </c>
      <c r="F49" s="1">
        <v>44294</v>
      </c>
      <c r="G49" t="s">
        <v>154</v>
      </c>
      <c r="H49" t="s">
        <v>155</v>
      </c>
      <c r="I49" s="3">
        <v>67390</v>
      </c>
      <c r="J49">
        <v>1</v>
      </c>
      <c r="K49" t="s">
        <v>2555</v>
      </c>
      <c r="L49" t="s">
        <v>2841</v>
      </c>
    </row>
    <row r="50" spans="1:12" x14ac:dyDescent="0.25">
      <c r="A50" t="s">
        <v>2879</v>
      </c>
      <c r="B50" s="2" t="s">
        <v>156</v>
      </c>
      <c r="C50" t="s">
        <v>2833</v>
      </c>
      <c r="D50" t="s">
        <v>2837</v>
      </c>
      <c r="E50" s="3">
        <v>43200</v>
      </c>
      <c r="F50" s="1">
        <v>44320</v>
      </c>
      <c r="G50" t="s">
        <v>157</v>
      </c>
      <c r="H50" t="s">
        <v>158</v>
      </c>
      <c r="I50" s="3">
        <v>31200</v>
      </c>
      <c r="J50">
        <v>1</v>
      </c>
      <c r="K50" t="s">
        <v>2556</v>
      </c>
      <c r="L50" t="s">
        <v>2841</v>
      </c>
    </row>
    <row r="51" spans="1:12" x14ac:dyDescent="0.25">
      <c r="A51" t="s">
        <v>2880</v>
      </c>
      <c r="B51" s="2" t="s">
        <v>159</v>
      </c>
      <c r="C51" t="s">
        <v>2833</v>
      </c>
      <c r="D51" t="s">
        <v>2837</v>
      </c>
      <c r="E51" s="3">
        <v>512545.8</v>
      </c>
      <c r="F51" s="1">
        <v>44375</v>
      </c>
      <c r="G51" t="s">
        <v>160</v>
      </c>
      <c r="H51" t="s">
        <v>161</v>
      </c>
      <c r="I51" s="3" t="s">
        <v>2838</v>
      </c>
      <c r="J51">
        <v>2</v>
      </c>
      <c r="K51" t="s">
        <v>162</v>
      </c>
      <c r="L51" t="s">
        <v>2841</v>
      </c>
    </row>
    <row r="52" spans="1:12" x14ac:dyDescent="0.25">
      <c r="A52" t="s">
        <v>2879</v>
      </c>
      <c r="B52" s="2" t="s">
        <v>163</v>
      </c>
      <c r="C52" t="s">
        <v>2833</v>
      </c>
      <c r="D52" t="s">
        <v>2837</v>
      </c>
      <c r="E52" s="3">
        <v>100684.8</v>
      </c>
      <c r="F52" s="1">
        <v>44351</v>
      </c>
      <c r="G52" t="s">
        <v>164</v>
      </c>
      <c r="H52" t="s">
        <v>165</v>
      </c>
      <c r="I52" s="3">
        <v>51345.599999999999</v>
      </c>
      <c r="J52">
        <v>7</v>
      </c>
      <c r="K52" t="s">
        <v>2557</v>
      </c>
      <c r="L52" t="s">
        <v>2841</v>
      </c>
    </row>
    <row r="53" spans="1:12" x14ac:dyDescent="0.25">
      <c r="A53" t="s">
        <v>2879</v>
      </c>
      <c r="B53" s="2" t="s">
        <v>166</v>
      </c>
      <c r="C53" t="s">
        <v>2833</v>
      </c>
      <c r="D53" t="s">
        <v>2835</v>
      </c>
      <c r="E53" s="3">
        <v>262396.37</v>
      </c>
      <c r="F53" s="1">
        <v>44448</v>
      </c>
      <c r="G53" t="s">
        <v>167</v>
      </c>
      <c r="H53" t="s">
        <v>168</v>
      </c>
      <c r="I53" s="3">
        <v>200343.83</v>
      </c>
      <c r="J53">
        <v>1</v>
      </c>
      <c r="K53" t="s">
        <v>169</v>
      </c>
      <c r="L53" t="s">
        <v>2841</v>
      </c>
    </row>
    <row r="54" spans="1:12" x14ac:dyDescent="0.25">
      <c r="A54" t="s">
        <v>2879</v>
      </c>
      <c r="B54" s="2" t="s">
        <v>170</v>
      </c>
      <c r="C54" t="s">
        <v>2833</v>
      </c>
      <c r="D54" t="s">
        <v>2837</v>
      </c>
      <c r="E54" s="3">
        <v>7920</v>
      </c>
      <c r="F54" s="1">
        <v>44313</v>
      </c>
      <c r="G54" t="s">
        <v>171</v>
      </c>
      <c r="H54" t="s">
        <v>172</v>
      </c>
      <c r="I54" s="3">
        <v>5400</v>
      </c>
      <c r="J54">
        <v>5</v>
      </c>
      <c r="K54" t="s">
        <v>2558</v>
      </c>
      <c r="L54" t="s">
        <v>2841</v>
      </c>
    </row>
    <row r="55" spans="1:12" x14ac:dyDescent="0.25">
      <c r="A55" t="s">
        <v>2879</v>
      </c>
      <c r="B55" s="2" t="s">
        <v>173</v>
      </c>
      <c r="C55" t="s">
        <v>2833</v>
      </c>
      <c r="D55" t="s">
        <v>2837</v>
      </c>
      <c r="E55" s="3">
        <v>54180</v>
      </c>
      <c r="F55" s="1">
        <v>44343</v>
      </c>
      <c r="G55" t="s">
        <v>174</v>
      </c>
      <c r="H55" t="s">
        <v>175</v>
      </c>
      <c r="I55" s="3">
        <v>48733.2</v>
      </c>
      <c r="J55">
        <v>1</v>
      </c>
      <c r="K55" t="s">
        <v>2559</v>
      </c>
      <c r="L55" t="s">
        <v>2841</v>
      </c>
    </row>
    <row r="56" spans="1:12" x14ac:dyDescent="0.25">
      <c r="A56" t="s">
        <v>2879</v>
      </c>
      <c r="B56" s="2" t="s">
        <v>176</v>
      </c>
      <c r="C56" t="s">
        <v>2833</v>
      </c>
      <c r="D56" t="s">
        <v>2837</v>
      </c>
      <c r="E56" s="3">
        <v>65280</v>
      </c>
      <c r="F56" s="1">
        <v>44316</v>
      </c>
      <c r="G56" t="s">
        <v>177</v>
      </c>
      <c r="H56" t="s">
        <v>178</v>
      </c>
      <c r="I56" s="3">
        <v>18560</v>
      </c>
      <c r="J56">
        <v>7</v>
      </c>
      <c r="K56" t="s">
        <v>2560</v>
      </c>
      <c r="L56" t="s">
        <v>2841</v>
      </c>
    </row>
    <row r="57" spans="1:12" x14ac:dyDescent="0.25">
      <c r="A57" t="s">
        <v>2879</v>
      </c>
      <c r="B57" s="2" t="s">
        <v>179</v>
      </c>
      <c r="C57" t="s">
        <v>2833</v>
      </c>
      <c r="D57" t="s">
        <v>2837</v>
      </c>
      <c r="E57" s="3">
        <v>20000</v>
      </c>
      <c r="F57" s="1">
        <v>44313</v>
      </c>
      <c r="G57" t="s">
        <v>180</v>
      </c>
      <c r="H57" t="s">
        <v>181</v>
      </c>
      <c r="I57" s="3">
        <v>17874</v>
      </c>
      <c r="J57">
        <v>2</v>
      </c>
      <c r="K57" t="s">
        <v>231</v>
      </c>
      <c r="L57" t="s">
        <v>2841</v>
      </c>
    </row>
    <row r="58" spans="1:12" x14ac:dyDescent="0.25">
      <c r="A58" t="s">
        <v>2879</v>
      </c>
      <c r="B58" s="2" t="s">
        <v>182</v>
      </c>
      <c r="C58" t="s">
        <v>2833</v>
      </c>
      <c r="D58" t="s">
        <v>2837</v>
      </c>
      <c r="E58" s="3">
        <v>48630</v>
      </c>
      <c r="F58" s="1">
        <v>44316</v>
      </c>
      <c r="G58" t="s">
        <v>183</v>
      </c>
      <c r="H58" t="s">
        <v>184</v>
      </c>
      <c r="I58" s="3">
        <v>28125</v>
      </c>
      <c r="J58">
        <v>6</v>
      </c>
      <c r="K58" t="s">
        <v>2562</v>
      </c>
      <c r="L58" t="s">
        <v>2841</v>
      </c>
    </row>
    <row r="59" spans="1:12" x14ac:dyDescent="0.25">
      <c r="A59" t="s">
        <v>2879</v>
      </c>
      <c r="B59" s="2" t="s">
        <v>185</v>
      </c>
      <c r="C59" t="s">
        <v>2833</v>
      </c>
      <c r="D59" t="s">
        <v>2837</v>
      </c>
      <c r="E59" s="3">
        <v>198000</v>
      </c>
      <c r="F59" s="1">
        <v>44377</v>
      </c>
      <c r="G59" t="s">
        <v>186</v>
      </c>
      <c r="H59" t="s">
        <v>187</v>
      </c>
      <c r="I59" s="3">
        <v>105000</v>
      </c>
      <c r="J59">
        <v>2</v>
      </c>
      <c r="K59" t="s">
        <v>2563</v>
      </c>
      <c r="L59" t="s">
        <v>2841</v>
      </c>
    </row>
    <row r="60" spans="1:12" x14ac:dyDescent="0.25">
      <c r="A60" t="s">
        <v>2880</v>
      </c>
      <c r="B60" s="2" t="s">
        <v>188</v>
      </c>
      <c r="C60" t="s">
        <v>2833</v>
      </c>
      <c r="D60" t="s">
        <v>2837</v>
      </c>
      <c r="E60" s="3">
        <v>331373.87</v>
      </c>
      <c r="F60" s="1">
        <v>44393</v>
      </c>
      <c r="G60" t="s">
        <v>189</v>
      </c>
      <c r="H60" t="s">
        <v>190</v>
      </c>
      <c r="K60" t="s">
        <v>2544</v>
      </c>
      <c r="L60" t="s">
        <v>2841</v>
      </c>
    </row>
    <row r="61" spans="1:12" x14ac:dyDescent="0.25">
      <c r="A61" t="s">
        <v>2880</v>
      </c>
      <c r="B61" s="2" t="s">
        <v>191</v>
      </c>
      <c r="C61" t="s">
        <v>2833</v>
      </c>
      <c r="D61" t="s">
        <v>2837</v>
      </c>
      <c r="E61" s="3">
        <v>744144.89</v>
      </c>
      <c r="F61" s="1">
        <v>44533</v>
      </c>
      <c r="G61" t="s">
        <v>192</v>
      </c>
      <c r="H61" t="s">
        <v>193</v>
      </c>
      <c r="I61" s="3" t="s">
        <v>2838</v>
      </c>
      <c r="J61">
        <v>5</v>
      </c>
      <c r="K61" t="s">
        <v>194</v>
      </c>
      <c r="L61" t="s">
        <v>2841</v>
      </c>
    </row>
    <row r="62" spans="1:12" x14ac:dyDescent="0.25">
      <c r="A62" t="s">
        <v>2879</v>
      </c>
      <c r="B62" s="2" t="s">
        <v>195</v>
      </c>
      <c r="C62" t="s">
        <v>2833</v>
      </c>
      <c r="D62" t="s">
        <v>2837</v>
      </c>
      <c r="E62" s="3">
        <v>67744.509999999995</v>
      </c>
      <c r="F62" s="1">
        <v>44348</v>
      </c>
      <c r="G62" t="s">
        <v>196</v>
      </c>
      <c r="H62" t="s">
        <v>197</v>
      </c>
      <c r="I62" s="3">
        <v>45619.199999999997</v>
      </c>
      <c r="J62">
        <v>9</v>
      </c>
      <c r="K62" t="s">
        <v>2564</v>
      </c>
      <c r="L62" t="s">
        <v>2841</v>
      </c>
    </row>
    <row r="63" spans="1:12" x14ac:dyDescent="0.25">
      <c r="A63" t="s">
        <v>2880</v>
      </c>
      <c r="B63" s="2" t="s">
        <v>198</v>
      </c>
      <c r="C63" t="s">
        <v>2833</v>
      </c>
      <c r="D63" t="s">
        <v>2837</v>
      </c>
      <c r="E63" s="3">
        <v>342217</v>
      </c>
      <c r="F63" s="1">
        <v>44456</v>
      </c>
      <c r="G63" t="s">
        <v>199</v>
      </c>
      <c r="H63" t="s">
        <v>200</v>
      </c>
      <c r="I63" s="3" t="s">
        <v>2838</v>
      </c>
      <c r="J63">
        <v>1</v>
      </c>
      <c r="K63" t="s">
        <v>2565</v>
      </c>
      <c r="L63" t="s">
        <v>2843</v>
      </c>
    </row>
    <row r="64" spans="1:12" x14ac:dyDescent="0.25">
      <c r="A64" t="s">
        <v>2879</v>
      </c>
      <c r="B64" s="2" t="s">
        <v>201</v>
      </c>
      <c r="C64" t="s">
        <v>2833</v>
      </c>
      <c r="D64" t="s">
        <v>2837</v>
      </c>
      <c r="E64" s="3">
        <v>62100</v>
      </c>
      <c r="F64" s="1">
        <v>44343</v>
      </c>
      <c r="G64" t="s">
        <v>202</v>
      </c>
      <c r="H64" t="s">
        <v>203</v>
      </c>
      <c r="I64" s="3">
        <v>45000</v>
      </c>
      <c r="J64">
        <v>4</v>
      </c>
      <c r="K64" t="s">
        <v>204</v>
      </c>
      <c r="L64" t="s">
        <v>2841</v>
      </c>
    </row>
    <row r="65" spans="1:12" x14ac:dyDescent="0.25">
      <c r="A65" t="s">
        <v>2879</v>
      </c>
      <c r="B65" s="2" t="s">
        <v>205</v>
      </c>
      <c r="C65" t="s">
        <v>2833</v>
      </c>
      <c r="D65" t="s">
        <v>2835</v>
      </c>
      <c r="E65" s="3">
        <v>46800</v>
      </c>
      <c r="F65" s="1">
        <v>44393</v>
      </c>
      <c r="G65" t="s">
        <v>206</v>
      </c>
      <c r="H65" t="s">
        <v>207</v>
      </c>
      <c r="I65" s="3">
        <v>39000</v>
      </c>
      <c r="J65">
        <v>1</v>
      </c>
      <c r="K65" t="s">
        <v>208</v>
      </c>
      <c r="L65" t="s">
        <v>2841</v>
      </c>
    </row>
    <row r="66" spans="1:12" x14ac:dyDescent="0.25">
      <c r="A66" t="s">
        <v>2879</v>
      </c>
      <c r="B66" s="2" t="s">
        <v>209</v>
      </c>
      <c r="C66" t="s">
        <v>2833</v>
      </c>
      <c r="D66" t="s">
        <v>2837</v>
      </c>
      <c r="E66" s="3">
        <v>312000</v>
      </c>
      <c r="F66" s="1">
        <v>44447</v>
      </c>
      <c r="G66" t="s">
        <v>210</v>
      </c>
      <c r="H66" t="s">
        <v>211</v>
      </c>
      <c r="I66" s="3">
        <v>254000</v>
      </c>
      <c r="J66">
        <v>1</v>
      </c>
      <c r="K66" t="s">
        <v>212</v>
      </c>
      <c r="L66" t="s">
        <v>2841</v>
      </c>
    </row>
    <row r="67" spans="1:12" x14ac:dyDescent="0.25">
      <c r="A67" t="s">
        <v>2879</v>
      </c>
      <c r="B67" s="2" t="s">
        <v>213</v>
      </c>
      <c r="C67" t="s">
        <v>2833</v>
      </c>
      <c r="D67" t="s">
        <v>2837</v>
      </c>
      <c r="E67" s="3">
        <v>66000</v>
      </c>
      <c r="F67" s="1">
        <v>44390</v>
      </c>
      <c r="G67" t="s">
        <v>214</v>
      </c>
      <c r="H67" t="s">
        <v>215</v>
      </c>
      <c r="I67" s="3">
        <v>54225</v>
      </c>
      <c r="J67">
        <v>1</v>
      </c>
      <c r="K67" t="s">
        <v>2566</v>
      </c>
      <c r="L67" t="s">
        <v>2841</v>
      </c>
    </row>
    <row r="68" spans="1:12" x14ac:dyDescent="0.25">
      <c r="A68" t="s">
        <v>2879</v>
      </c>
      <c r="B68" s="2" t="s">
        <v>216</v>
      </c>
      <c r="C68" t="s">
        <v>2833</v>
      </c>
      <c r="D68" t="s">
        <v>2837</v>
      </c>
      <c r="E68" s="3">
        <v>92188.800000000003</v>
      </c>
      <c r="F68" s="1">
        <v>44349</v>
      </c>
      <c r="G68" t="s">
        <v>217</v>
      </c>
      <c r="H68" t="s">
        <v>218</v>
      </c>
      <c r="I68" s="3">
        <v>73908</v>
      </c>
      <c r="J68">
        <v>1</v>
      </c>
      <c r="K68" t="s">
        <v>219</v>
      </c>
      <c r="L68" t="s">
        <v>2841</v>
      </c>
    </row>
    <row r="69" spans="1:12" x14ac:dyDescent="0.25">
      <c r="A69" t="s">
        <v>2879</v>
      </c>
      <c r="B69" s="2" t="s">
        <v>220</v>
      </c>
      <c r="C69" t="s">
        <v>2833</v>
      </c>
      <c r="D69" t="s">
        <v>2837</v>
      </c>
      <c r="E69" s="3">
        <v>64892.160000000003</v>
      </c>
      <c r="F69" s="1">
        <v>44438</v>
      </c>
      <c r="G69" t="s">
        <v>221</v>
      </c>
      <c r="H69" t="s">
        <v>222</v>
      </c>
      <c r="I69" s="3">
        <v>46080</v>
      </c>
      <c r="J69">
        <v>6</v>
      </c>
      <c r="K69" t="s">
        <v>223</v>
      </c>
      <c r="L69" t="s">
        <v>2841</v>
      </c>
    </row>
    <row r="70" spans="1:12" x14ac:dyDescent="0.25">
      <c r="A70" t="s">
        <v>2879</v>
      </c>
      <c r="B70" s="2" t="s">
        <v>224</v>
      </c>
      <c r="C70" t="s">
        <v>2833</v>
      </c>
      <c r="D70" t="s">
        <v>2837</v>
      </c>
      <c r="E70" s="3">
        <v>86400</v>
      </c>
      <c r="F70" s="1">
        <v>44358</v>
      </c>
      <c r="G70" t="s">
        <v>225</v>
      </c>
      <c r="H70" t="s">
        <v>226</v>
      </c>
      <c r="I70" s="3">
        <v>68970</v>
      </c>
      <c r="J70">
        <v>3</v>
      </c>
      <c r="K70" t="s">
        <v>231</v>
      </c>
      <c r="L70" t="s">
        <v>2841</v>
      </c>
    </row>
    <row r="71" spans="1:12" x14ac:dyDescent="0.25">
      <c r="A71" t="s">
        <v>2879</v>
      </c>
      <c r="B71" s="2" t="s">
        <v>228</v>
      </c>
      <c r="C71" t="s">
        <v>2833</v>
      </c>
      <c r="D71" t="s">
        <v>2837</v>
      </c>
      <c r="E71" s="3">
        <v>67680</v>
      </c>
      <c r="F71" s="1">
        <v>44377</v>
      </c>
      <c r="G71" t="s">
        <v>229</v>
      </c>
      <c r="H71" t="s">
        <v>230</v>
      </c>
      <c r="I71" s="3">
        <v>41820</v>
      </c>
      <c r="J71">
        <v>6</v>
      </c>
      <c r="K71" t="s">
        <v>231</v>
      </c>
      <c r="L71" t="s">
        <v>2841</v>
      </c>
    </row>
    <row r="72" spans="1:12" x14ac:dyDescent="0.25">
      <c r="A72" t="s">
        <v>2879</v>
      </c>
      <c r="B72" s="2" t="s">
        <v>232</v>
      </c>
      <c r="C72" t="s">
        <v>2833</v>
      </c>
      <c r="D72" t="s">
        <v>2837</v>
      </c>
      <c r="E72" s="3">
        <v>131040</v>
      </c>
      <c r="F72" s="1">
        <v>44375</v>
      </c>
      <c r="G72" t="s">
        <v>233</v>
      </c>
      <c r="H72" t="s">
        <v>234</v>
      </c>
      <c r="I72" s="3">
        <v>59400</v>
      </c>
      <c r="J72">
        <v>2</v>
      </c>
      <c r="K72" t="s">
        <v>235</v>
      </c>
      <c r="L72" t="s">
        <v>2841</v>
      </c>
    </row>
    <row r="73" spans="1:12" x14ac:dyDescent="0.25">
      <c r="A73" t="s">
        <v>2879</v>
      </c>
      <c r="B73" s="2" t="s">
        <v>236</v>
      </c>
      <c r="C73" t="s">
        <v>2833</v>
      </c>
      <c r="D73" t="s">
        <v>2837</v>
      </c>
      <c r="E73" s="3">
        <v>96000</v>
      </c>
      <c r="F73" s="1">
        <v>44420</v>
      </c>
      <c r="G73" t="s">
        <v>237</v>
      </c>
      <c r="H73" t="s">
        <v>238</v>
      </c>
      <c r="I73" s="3">
        <v>79600</v>
      </c>
      <c r="J73">
        <v>1</v>
      </c>
      <c r="K73" t="s">
        <v>239</v>
      </c>
      <c r="L73" t="s">
        <v>2841</v>
      </c>
    </row>
    <row r="74" spans="1:12" x14ac:dyDescent="0.25">
      <c r="A74" t="s">
        <v>2879</v>
      </c>
      <c r="B74" s="2" t="s">
        <v>240</v>
      </c>
      <c r="C74" t="s">
        <v>2833</v>
      </c>
      <c r="D74" t="s">
        <v>2837</v>
      </c>
      <c r="E74" s="3">
        <v>171360</v>
      </c>
      <c r="F74" s="1">
        <v>44393</v>
      </c>
      <c r="G74" t="s">
        <v>241</v>
      </c>
      <c r="H74" t="s">
        <v>242</v>
      </c>
      <c r="I74" s="3">
        <v>134960</v>
      </c>
      <c r="J74">
        <v>3</v>
      </c>
      <c r="K74" t="s">
        <v>243</v>
      </c>
      <c r="L74" t="s">
        <v>2841</v>
      </c>
    </row>
    <row r="75" spans="1:12" x14ac:dyDescent="0.25">
      <c r="A75" t="s">
        <v>2879</v>
      </c>
      <c r="B75" s="2" t="s">
        <v>244</v>
      </c>
      <c r="C75" t="s">
        <v>2833</v>
      </c>
      <c r="D75" t="s">
        <v>2837</v>
      </c>
      <c r="E75" s="3">
        <v>95040</v>
      </c>
      <c r="F75" s="1">
        <v>44370</v>
      </c>
      <c r="G75" t="s">
        <v>245</v>
      </c>
      <c r="H75" t="s">
        <v>246</v>
      </c>
      <c r="I75" s="3">
        <v>75600</v>
      </c>
      <c r="J75">
        <v>2</v>
      </c>
      <c r="K75" t="s">
        <v>247</v>
      </c>
      <c r="L75" t="s">
        <v>2841</v>
      </c>
    </row>
    <row r="76" spans="1:12" x14ac:dyDescent="0.25">
      <c r="A76" t="s">
        <v>2879</v>
      </c>
      <c r="B76" s="2" t="s">
        <v>251</v>
      </c>
      <c r="C76" t="s">
        <v>2832</v>
      </c>
      <c r="D76" t="s">
        <v>2837</v>
      </c>
      <c r="E76" s="3">
        <v>60000</v>
      </c>
      <c r="F76" s="1">
        <v>44355</v>
      </c>
      <c r="G76" t="s">
        <v>252</v>
      </c>
      <c r="H76" t="s">
        <v>253</v>
      </c>
      <c r="I76" s="3">
        <v>40900</v>
      </c>
      <c r="J76">
        <v>6</v>
      </c>
      <c r="K76" t="s">
        <v>2567</v>
      </c>
      <c r="L76" t="s">
        <v>2841</v>
      </c>
    </row>
    <row r="77" spans="1:12" x14ac:dyDescent="0.25">
      <c r="A77" t="s">
        <v>2879</v>
      </c>
      <c r="B77" s="2" t="s">
        <v>254</v>
      </c>
      <c r="C77" t="s">
        <v>2833</v>
      </c>
      <c r="D77" t="s">
        <v>2837</v>
      </c>
      <c r="E77" s="3">
        <v>43200</v>
      </c>
      <c r="F77" s="1">
        <v>44397</v>
      </c>
      <c r="G77" t="s">
        <v>255</v>
      </c>
      <c r="H77" t="s">
        <v>256</v>
      </c>
      <c r="I77" s="3">
        <v>33888.6</v>
      </c>
      <c r="J77">
        <v>1</v>
      </c>
      <c r="K77" t="s">
        <v>257</v>
      </c>
      <c r="L77" t="s">
        <v>2841</v>
      </c>
    </row>
    <row r="78" spans="1:12" x14ac:dyDescent="0.25">
      <c r="A78" t="s">
        <v>2879</v>
      </c>
      <c r="B78" s="2" t="s">
        <v>258</v>
      </c>
      <c r="C78" t="s">
        <v>2833</v>
      </c>
      <c r="D78" t="s">
        <v>2837</v>
      </c>
      <c r="E78" s="3">
        <v>75000</v>
      </c>
      <c r="F78" s="1">
        <v>44389</v>
      </c>
      <c r="G78" t="s">
        <v>259</v>
      </c>
      <c r="H78" t="s">
        <v>260</v>
      </c>
      <c r="I78" s="3">
        <v>64399.48</v>
      </c>
      <c r="J78">
        <v>3</v>
      </c>
      <c r="K78" t="s">
        <v>261</v>
      </c>
      <c r="L78" t="s">
        <v>2841</v>
      </c>
    </row>
    <row r="79" spans="1:12" x14ac:dyDescent="0.25">
      <c r="A79" t="s">
        <v>2879</v>
      </c>
      <c r="B79" s="2" t="s">
        <v>265</v>
      </c>
      <c r="C79" t="s">
        <v>2833</v>
      </c>
      <c r="D79" t="s">
        <v>2837</v>
      </c>
      <c r="E79" s="3">
        <v>50256</v>
      </c>
      <c r="F79" s="1">
        <v>44439</v>
      </c>
      <c r="G79" t="s">
        <v>263</v>
      </c>
      <c r="H79" t="s">
        <v>266</v>
      </c>
      <c r="I79" s="3">
        <v>37098</v>
      </c>
      <c r="J79">
        <v>4</v>
      </c>
      <c r="K79" t="s">
        <v>267</v>
      </c>
      <c r="L79" t="s">
        <v>2841</v>
      </c>
    </row>
    <row r="80" spans="1:12" x14ac:dyDescent="0.25">
      <c r="A80" t="s">
        <v>2879</v>
      </c>
      <c r="B80" s="2" t="s">
        <v>268</v>
      </c>
      <c r="C80" t="s">
        <v>2833</v>
      </c>
      <c r="D80" t="s">
        <v>2837</v>
      </c>
      <c r="E80" s="3">
        <v>43200</v>
      </c>
      <c r="F80" s="1">
        <v>44397</v>
      </c>
      <c r="G80" t="s">
        <v>269</v>
      </c>
      <c r="H80" t="s">
        <v>270</v>
      </c>
      <c r="I80" s="3">
        <v>32742</v>
      </c>
      <c r="J80">
        <v>1</v>
      </c>
      <c r="K80" t="s">
        <v>271</v>
      </c>
      <c r="L80" t="s">
        <v>2841</v>
      </c>
    </row>
    <row r="81" spans="1:12" x14ac:dyDescent="0.25">
      <c r="A81" t="s">
        <v>2879</v>
      </c>
      <c r="B81" s="2" t="s">
        <v>272</v>
      </c>
      <c r="C81" t="s">
        <v>2833</v>
      </c>
      <c r="D81" t="s">
        <v>2837</v>
      </c>
      <c r="E81" s="3">
        <v>124500</v>
      </c>
      <c r="F81" s="1">
        <v>44413</v>
      </c>
      <c r="G81" t="s">
        <v>273</v>
      </c>
      <c r="H81" t="s">
        <v>274</v>
      </c>
      <c r="I81" s="3">
        <v>77012.5</v>
      </c>
      <c r="J81">
        <v>3</v>
      </c>
      <c r="K81" t="s">
        <v>275</v>
      </c>
      <c r="L81" t="s">
        <v>2841</v>
      </c>
    </row>
    <row r="82" spans="1:12" x14ac:dyDescent="0.25">
      <c r="A82" t="s">
        <v>2879</v>
      </c>
      <c r="B82" s="2" t="s">
        <v>276</v>
      </c>
      <c r="C82" t="s">
        <v>2833</v>
      </c>
      <c r="D82" t="s">
        <v>2837</v>
      </c>
      <c r="E82" s="3">
        <v>144000</v>
      </c>
      <c r="F82" s="1">
        <v>44407</v>
      </c>
      <c r="G82" t="s">
        <v>277</v>
      </c>
      <c r="H82" t="s">
        <v>278</v>
      </c>
      <c r="I82" s="3">
        <v>86900</v>
      </c>
      <c r="J82">
        <v>4</v>
      </c>
      <c r="K82" t="s">
        <v>279</v>
      </c>
      <c r="L82" t="s">
        <v>2841</v>
      </c>
    </row>
    <row r="83" spans="1:12" x14ac:dyDescent="0.25">
      <c r="A83" t="s">
        <v>2879</v>
      </c>
      <c r="B83" s="2" t="s">
        <v>280</v>
      </c>
      <c r="C83" t="s">
        <v>2833</v>
      </c>
      <c r="D83" t="s">
        <v>2837</v>
      </c>
      <c r="E83" s="3">
        <v>50400</v>
      </c>
      <c r="F83" s="1">
        <v>44418</v>
      </c>
      <c r="G83" t="s">
        <v>281</v>
      </c>
      <c r="H83" t="s">
        <v>282</v>
      </c>
      <c r="I83" s="3">
        <v>27748</v>
      </c>
      <c r="J83">
        <v>7</v>
      </c>
      <c r="K83" t="s">
        <v>283</v>
      </c>
      <c r="L83" t="s">
        <v>2841</v>
      </c>
    </row>
    <row r="84" spans="1:12" x14ac:dyDescent="0.25">
      <c r="A84" t="s">
        <v>2879</v>
      </c>
      <c r="B84" s="2" t="s">
        <v>284</v>
      </c>
      <c r="C84" t="s">
        <v>2833</v>
      </c>
      <c r="D84" t="s">
        <v>2837</v>
      </c>
      <c r="E84" s="3">
        <v>422400</v>
      </c>
      <c r="F84" s="1">
        <v>44488</v>
      </c>
      <c r="G84" t="s">
        <v>285</v>
      </c>
      <c r="H84" t="s">
        <v>286</v>
      </c>
      <c r="I84" s="3">
        <v>274780</v>
      </c>
      <c r="J84">
        <v>12</v>
      </c>
      <c r="K84" t="s">
        <v>227</v>
      </c>
      <c r="L84" t="s">
        <v>2841</v>
      </c>
    </row>
    <row r="85" spans="1:12" x14ac:dyDescent="0.25">
      <c r="A85" t="s">
        <v>2879</v>
      </c>
      <c r="B85" s="2" t="s">
        <v>287</v>
      </c>
      <c r="C85" t="s">
        <v>2833</v>
      </c>
      <c r="D85" t="s">
        <v>2837</v>
      </c>
      <c r="E85" s="3">
        <v>25000</v>
      </c>
      <c r="F85" s="1">
        <v>44418</v>
      </c>
      <c r="G85" t="s">
        <v>288</v>
      </c>
      <c r="H85" t="s">
        <v>289</v>
      </c>
      <c r="I85" s="3">
        <v>20200</v>
      </c>
      <c r="J85">
        <v>4</v>
      </c>
      <c r="K85" t="s">
        <v>290</v>
      </c>
      <c r="L85" t="s">
        <v>2841</v>
      </c>
    </row>
    <row r="86" spans="1:12" x14ac:dyDescent="0.25">
      <c r="A86" t="s">
        <v>2879</v>
      </c>
      <c r="B86" s="2" t="s">
        <v>291</v>
      </c>
      <c r="C86" t="s">
        <v>2833</v>
      </c>
      <c r="D86" t="s">
        <v>2837</v>
      </c>
      <c r="E86" s="3">
        <v>61200</v>
      </c>
      <c r="F86" s="1">
        <v>44405</v>
      </c>
      <c r="G86" t="s">
        <v>292</v>
      </c>
      <c r="H86" t="s">
        <v>293</v>
      </c>
      <c r="I86" s="3">
        <v>21926.6</v>
      </c>
      <c r="J86">
        <v>8</v>
      </c>
      <c r="K86" t="s">
        <v>294</v>
      </c>
      <c r="L86" t="s">
        <v>2841</v>
      </c>
    </row>
    <row r="87" spans="1:12" x14ac:dyDescent="0.25">
      <c r="A87" t="s">
        <v>2879</v>
      </c>
      <c r="B87" s="2" t="s">
        <v>295</v>
      </c>
      <c r="C87" t="s">
        <v>2833</v>
      </c>
      <c r="D87" t="s">
        <v>2837</v>
      </c>
      <c r="E87" s="3">
        <v>72000</v>
      </c>
      <c r="F87" s="1">
        <v>44468</v>
      </c>
      <c r="G87" t="s">
        <v>296</v>
      </c>
      <c r="H87" t="s">
        <v>297</v>
      </c>
      <c r="I87" s="3">
        <v>45457.599999999999</v>
      </c>
      <c r="J87">
        <v>6</v>
      </c>
      <c r="K87" t="s">
        <v>298</v>
      </c>
      <c r="L87" t="s">
        <v>2841</v>
      </c>
    </row>
    <row r="88" spans="1:12" x14ac:dyDescent="0.25">
      <c r="A88" t="s">
        <v>2879</v>
      </c>
      <c r="B88" s="2" t="s">
        <v>299</v>
      </c>
      <c r="C88" t="s">
        <v>2833</v>
      </c>
      <c r="D88" t="s">
        <v>2837</v>
      </c>
      <c r="E88" s="3">
        <v>676800</v>
      </c>
      <c r="F88" s="1">
        <v>44518</v>
      </c>
      <c r="G88" t="s">
        <v>300</v>
      </c>
      <c r="H88" t="s">
        <v>301</v>
      </c>
      <c r="I88" s="3">
        <v>396144.6</v>
      </c>
      <c r="J88">
        <v>3</v>
      </c>
      <c r="K88" t="s">
        <v>302</v>
      </c>
      <c r="L88" t="s">
        <v>2841</v>
      </c>
    </row>
    <row r="89" spans="1:12" x14ac:dyDescent="0.25">
      <c r="A89" t="s">
        <v>2879</v>
      </c>
      <c r="B89" s="2" t="s">
        <v>303</v>
      </c>
      <c r="C89" t="s">
        <v>2833</v>
      </c>
      <c r="D89" t="s">
        <v>2837</v>
      </c>
      <c r="E89" s="3">
        <v>167270.39999999999</v>
      </c>
      <c r="F89" s="1">
        <v>44469</v>
      </c>
      <c r="G89" t="s">
        <v>304</v>
      </c>
      <c r="H89" t="s">
        <v>305</v>
      </c>
      <c r="I89" s="3">
        <v>134400</v>
      </c>
      <c r="J89">
        <v>1</v>
      </c>
      <c r="K89" t="s">
        <v>306</v>
      </c>
      <c r="L89" t="s">
        <v>2841</v>
      </c>
    </row>
    <row r="90" spans="1:12" x14ac:dyDescent="0.25">
      <c r="A90" t="s">
        <v>2879</v>
      </c>
      <c r="B90" s="2" t="s">
        <v>307</v>
      </c>
      <c r="C90" t="s">
        <v>2833</v>
      </c>
      <c r="D90" t="s">
        <v>2837</v>
      </c>
      <c r="E90" s="3">
        <v>41079.15</v>
      </c>
      <c r="F90" s="1">
        <v>44539</v>
      </c>
      <c r="G90" t="s">
        <v>308</v>
      </c>
      <c r="H90" t="s">
        <v>309</v>
      </c>
      <c r="I90" s="3">
        <v>30497.85</v>
      </c>
      <c r="J90">
        <v>4</v>
      </c>
      <c r="K90" t="s">
        <v>310</v>
      </c>
      <c r="L90" t="s">
        <v>2841</v>
      </c>
    </row>
    <row r="91" spans="1:12" x14ac:dyDescent="0.25">
      <c r="A91" t="s">
        <v>2879</v>
      </c>
      <c r="B91" s="2" t="s">
        <v>311</v>
      </c>
      <c r="C91" t="s">
        <v>2833</v>
      </c>
      <c r="D91" t="s">
        <v>2837</v>
      </c>
      <c r="E91" s="3">
        <v>103950</v>
      </c>
      <c r="F91" s="1">
        <v>44473</v>
      </c>
      <c r="G91" t="s">
        <v>312</v>
      </c>
      <c r="H91" t="s">
        <v>313</v>
      </c>
      <c r="I91" s="3">
        <v>53487</v>
      </c>
      <c r="J91">
        <v>6</v>
      </c>
      <c r="K91" t="s">
        <v>294</v>
      </c>
      <c r="L91" t="s">
        <v>2841</v>
      </c>
    </row>
    <row r="92" spans="1:12" x14ac:dyDescent="0.25">
      <c r="A92" t="s">
        <v>2879</v>
      </c>
      <c r="B92" s="2" t="s">
        <v>314</v>
      </c>
      <c r="C92" t="s">
        <v>2833</v>
      </c>
      <c r="D92" t="s">
        <v>2837</v>
      </c>
      <c r="E92" s="3">
        <v>108900</v>
      </c>
      <c r="F92" s="1">
        <v>44558</v>
      </c>
      <c r="G92" t="s">
        <v>315</v>
      </c>
      <c r="H92" t="s">
        <v>316</v>
      </c>
      <c r="I92" s="3">
        <v>80881.25</v>
      </c>
      <c r="J92">
        <v>1</v>
      </c>
      <c r="K92" t="s">
        <v>317</v>
      </c>
      <c r="L92" t="s">
        <v>2841</v>
      </c>
    </row>
    <row r="93" spans="1:12" x14ac:dyDescent="0.25">
      <c r="A93" t="s">
        <v>2879</v>
      </c>
      <c r="B93" s="2" t="s">
        <v>318</v>
      </c>
      <c r="C93" t="s">
        <v>2833</v>
      </c>
      <c r="D93" t="s">
        <v>2837</v>
      </c>
      <c r="E93" s="3">
        <v>58800</v>
      </c>
      <c r="F93" s="1">
        <v>44469</v>
      </c>
      <c r="G93" t="s">
        <v>319</v>
      </c>
      <c r="H93" t="s">
        <v>320</v>
      </c>
      <c r="I93" s="3">
        <v>35664</v>
      </c>
      <c r="J93">
        <v>9</v>
      </c>
      <c r="K93" t="s">
        <v>321</v>
      </c>
      <c r="L93" t="s">
        <v>2841</v>
      </c>
    </row>
    <row r="94" spans="1:12" x14ac:dyDescent="0.25">
      <c r="A94" t="s">
        <v>2879</v>
      </c>
      <c r="B94" s="2" t="s">
        <v>322</v>
      </c>
      <c r="C94" t="s">
        <v>2833</v>
      </c>
      <c r="D94" t="s">
        <v>2837</v>
      </c>
      <c r="E94" s="3">
        <v>81000</v>
      </c>
      <c r="F94" s="1">
        <v>44510</v>
      </c>
      <c r="G94" t="s">
        <v>323</v>
      </c>
      <c r="H94" t="s">
        <v>324</v>
      </c>
      <c r="I94" s="3">
        <v>18100</v>
      </c>
      <c r="J94">
        <v>13</v>
      </c>
      <c r="K94" t="s">
        <v>283</v>
      </c>
      <c r="L94" t="s">
        <v>2841</v>
      </c>
    </row>
    <row r="95" spans="1:12" x14ac:dyDescent="0.25">
      <c r="A95" t="s">
        <v>2879</v>
      </c>
      <c r="B95" s="2" t="s">
        <v>325</v>
      </c>
      <c r="C95" t="s">
        <v>2833</v>
      </c>
      <c r="D95" t="s">
        <v>2837</v>
      </c>
      <c r="E95" s="3">
        <v>47215.87</v>
      </c>
      <c r="F95" s="1">
        <v>44498</v>
      </c>
      <c r="G95" t="s">
        <v>326</v>
      </c>
      <c r="H95" t="s">
        <v>327</v>
      </c>
      <c r="I95" s="3">
        <v>31191.040000000001</v>
      </c>
      <c r="J95">
        <v>3</v>
      </c>
      <c r="K95" t="s">
        <v>328</v>
      </c>
      <c r="L95" t="s">
        <v>2841</v>
      </c>
    </row>
    <row r="96" spans="1:12" x14ac:dyDescent="0.25">
      <c r="A96" t="s">
        <v>2879</v>
      </c>
      <c r="B96" s="2" t="s">
        <v>329</v>
      </c>
      <c r="C96" t="s">
        <v>2833</v>
      </c>
      <c r="D96" t="s">
        <v>2837</v>
      </c>
      <c r="E96" s="3">
        <v>60000</v>
      </c>
      <c r="F96" s="1">
        <v>44505</v>
      </c>
      <c r="G96" t="s">
        <v>330</v>
      </c>
      <c r="H96" t="s">
        <v>331</v>
      </c>
      <c r="I96" s="3">
        <v>38750</v>
      </c>
      <c r="J96">
        <v>9</v>
      </c>
      <c r="K96" t="s">
        <v>2568</v>
      </c>
      <c r="L96" t="s">
        <v>2841</v>
      </c>
    </row>
    <row r="97" spans="1:12" x14ac:dyDescent="0.25">
      <c r="A97" t="s">
        <v>2879</v>
      </c>
      <c r="B97" s="2" t="s">
        <v>332</v>
      </c>
      <c r="C97" t="s">
        <v>2833</v>
      </c>
      <c r="D97" t="s">
        <v>2837</v>
      </c>
      <c r="E97" s="3">
        <v>28080</v>
      </c>
      <c r="F97" s="1">
        <v>44515</v>
      </c>
      <c r="G97" t="s">
        <v>333</v>
      </c>
      <c r="H97" t="s">
        <v>334</v>
      </c>
      <c r="I97" s="3">
        <v>16800</v>
      </c>
      <c r="J97">
        <v>5</v>
      </c>
      <c r="K97" t="s">
        <v>335</v>
      </c>
      <c r="L97" t="s">
        <v>2841</v>
      </c>
    </row>
    <row r="98" spans="1:12" x14ac:dyDescent="0.25">
      <c r="A98" t="s">
        <v>2879</v>
      </c>
      <c r="B98" s="2" t="s">
        <v>336</v>
      </c>
      <c r="C98" t="s">
        <v>2833</v>
      </c>
      <c r="D98" t="s">
        <v>2837</v>
      </c>
      <c r="E98" s="3">
        <v>110016</v>
      </c>
      <c r="F98" s="1">
        <v>44517</v>
      </c>
      <c r="G98" t="s">
        <v>337</v>
      </c>
      <c r="H98" t="s">
        <v>338</v>
      </c>
      <c r="I98" s="6">
        <v>67094.399999999994</v>
      </c>
      <c r="J98">
        <v>5</v>
      </c>
      <c r="K98" t="s">
        <v>2569</v>
      </c>
      <c r="L98" t="s">
        <v>2841</v>
      </c>
    </row>
    <row r="99" spans="1:12" x14ac:dyDescent="0.25">
      <c r="A99" t="s">
        <v>2879</v>
      </c>
      <c r="B99" s="2" t="s">
        <v>342</v>
      </c>
      <c r="C99" t="s">
        <v>2833</v>
      </c>
      <c r="D99" t="s">
        <v>2837</v>
      </c>
      <c r="E99" s="3">
        <v>72783.360000000001</v>
      </c>
      <c r="F99" s="1">
        <v>44509</v>
      </c>
      <c r="G99" t="s">
        <v>343</v>
      </c>
      <c r="H99" t="s">
        <v>344</v>
      </c>
      <c r="I99" s="3">
        <v>50544</v>
      </c>
      <c r="J99">
        <v>8</v>
      </c>
      <c r="K99" t="s">
        <v>321</v>
      </c>
      <c r="L99" t="s">
        <v>2841</v>
      </c>
    </row>
    <row r="100" spans="1:12" x14ac:dyDescent="0.25">
      <c r="A100" t="s">
        <v>2879</v>
      </c>
      <c r="B100" s="2" t="s">
        <v>345</v>
      </c>
      <c r="C100" t="s">
        <v>2833</v>
      </c>
      <c r="D100" t="s">
        <v>2837</v>
      </c>
      <c r="E100" s="3">
        <v>55171.51</v>
      </c>
      <c r="F100" s="1">
        <v>44532</v>
      </c>
      <c r="G100" t="s">
        <v>346</v>
      </c>
      <c r="H100" t="s">
        <v>347</v>
      </c>
      <c r="I100" s="3">
        <v>19800</v>
      </c>
      <c r="J100">
        <v>7</v>
      </c>
      <c r="K100" t="s">
        <v>2568</v>
      </c>
      <c r="L100" t="s">
        <v>2841</v>
      </c>
    </row>
    <row r="101" spans="1:12" x14ac:dyDescent="0.25">
      <c r="A101" t="s">
        <v>2879</v>
      </c>
      <c r="B101" s="2" t="s">
        <v>348</v>
      </c>
      <c r="C101" t="s">
        <v>2833</v>
      </c>
      <c r="D101" t="s">
        <v>2837</v>
      </c>
      <c r="E101" s="3">
        <v>33696</v>
      </c>
      <c r="F101" s="1">
        <v>44529</v>
      </c>
      <c r="G101" t="s">
        <v>349</v>
      </c>
      <c r="H101" t="s">
        <v>350</v>
      </c>
      <c r="I101" s="3">
        <v>14040</v>
      </c>
      <c r="J101">
        <v>7</v>
      </c>
      <c r="K101" t="s">
        <v>351</v>
      </c>
      <c r="L101" t="s">
        <v>2841</v>
      </c>
    </row>
    <row r="102" spans="1:12" x14ac:dyDescent="0.25">
      <c r="A102" t="s">
        <v>2879</v>
      </c>
      <c r="B102" s="2" t="s">
        <v>352</v>
      </c>
      <c r="C102" t="s">
        <v>2833</v>
      </c>
      <c r="D102" t="s">
        <v>2837</v>
      </c>
      <c r="E102" s="3">
        <v>61804.800000000003</v>
      </c>
      <c r="F102" s="1">
        <v>44558</v>
      </c>
      <c r="G102" t="s">
        <v>353</v>
      </c>
      <c r="H102" t="s">
        <v>354</v>
      </c>
      <c r="I102" s="3">
        <v>11622</v>
      </c>
      <c r="J102">
        <v>5</v>
      </c>
      <c r="K102" t="s">
        <v>355</v>
      </c>
      <c r="L102" t="s">
        <v>2841</v>
      </c>
    </row>
    <row r="103" spans="1:12" x14ac:dyDescent="0.25">
      <c r="A103" t="s">
        <v>2879</v>
      </c>
      <c r="B103" s="2" t="s">
        <v>356</v>
      </c>
      <c r="C103" t="s">
        <v>2833</v>
      </c>
      <c r="D103" t="s">
        <v>2837</v>
      </c>
      <c r="E103" s="3">
        <v>60000</v>
      </c>
      <c r="F103" s="1">
        <v>44515</v>
      </c>
      <c r="G103" t="s">
        <v>357</v>
      </c>
      <c r="H103" t="s">
        <v>358</v>
      </c>
      <c r="I103" s="3">
        <v>47616</v>
      </c>
      <c r="J103">
        <v>2</v>
      </c>
      <c r="K103" t="s">
        <v>359</v>
      </c>
      <c r="L103" t="s">
        <v>2841</v>
      </c>
    </row>
    <row r="104" spans="1:12" x14ac:dyDescent="0.25">
      <c r="A104" t="s">
        <v>2879</v>
      </c>
      <c r="B104" s="2" t="s">
        <v>360</v>
      </c>
      <c r="C104" t="s">
        <v>2833</v>
      </c>
      <c r="D104" t="s">
        <v>2837</v>
      </c>
      <c r="E104" s="3">
        <v>75600</v>
      </c>
      <c r="F104" s="1">
        <v>44504</v>
      </c>
      <c r="G104" t="s">
        <v>361</v>
      </c>
      <c r="H104" t="s">
        <v>362</v>
      </c>
      <c r="I104" s="3">
        <v>44148.6</v>
      </c>
      <c r="J104">
        <v>3</v>
      </c>
      <c r="K104" t="s">
        <v>298</v>
      </c>
      <c r="L104" t="s">
        <v>2841</v>
      </c>
    </row>
    <row r="105" spans="1:12" x14ac:dyDescent="0.25">
      <c r="A105" t="s">
        <v>2879</v>
      </c>
      <c r="B105" s="2" t="s">
        <v>363</v>
      </c>
      <c r="C105" t="s">
        <v>2833</v>
      </c>
      <c r="D105" t="s">
        <v>2837</v>
      </c>
      <c r="E105" s="3">
        <v>36300</v>
      </c>
      <c r="F105" s="1">
        <v>44531</v>
      </c>
      <c r="G105" t="s">
        <v>364</v>
      </c>
      <c r="H105" t="s">
        <v>365</v>
      </c>
      <c r="I105" s="3">
        <v>23445</v>
      </c>
      <c r="J105">
        <v>4</v>
      </c>
      <c r="K105" t="s">
        <v>2529</v>
      </c>
      <c r="L105" t="s">
        <v>2841</v>
      </c>
    </row>
    <row r="106" spans="1:12" x14ac:dyDescent="0.25">
      <c r="A106" t="s">
        <v>2879</v>
      </c>
      <c r="B106" s="2" t="s">
        <v>366</v>
      </c>
      <c r="C106" t="s">
        <v>2833</v>
      </c>
      <c r="D106" t="s">
        <v>2837</v>
      </c>
      <c r="E106" s="3">
        <v>23368.639999999999</v>
      </c>
      <c r="F106" s="1">
        <v>44531</v>
      </c>
      <c r="G106" t="s">
        <v>367</v>
      </c>
      <c r="H106" t="s">
        <v>368</v>
      </c>
      <c r="I106" s="3">
        <v>18079</v>
      </c>
      <c r="J106">
        <v>1</v>
      </c>
      <c r="K106" t="s">
        <v>279</v>
      </c>
      <c r="L106" t="s">
        <v>2841</v>
      </c>
    </row>
    <row r="107" spans="1:12" x14ac:dyDescent="0.25">
      <c r="A107" t="s">
        <v>2879</v>
      </c>
      <c r="B107" s="2" t="s">
        <v>369</v>
      </c>
      <c r="C107" t="s">
        <v>2833</v>
      </c>
      <c r="D107" t="s">
        <v>2837</v>
      </c>
      <c r="E107" s="3">
        <v>27400</v>
      </c>
      <c r="F107" s="1">
        <v>44560</v>
      </c>
      <c r="G107" t="s">
        <v>370</v>
      </c>
      <c r="H107" t="s">
        <v>371</v>
      </c>
      <c r="I107" s="3">
        <v>26996</v>
      </c>
      <c r="J107">
        <v>3</v>
      </c>
      <c r="K107" t="s">
        <v>372</v>
      </c>
      <c r="L107" t="s">
        <v>2841</v>
      </c>
    </row>
    <row r="108" spans="1:12" x14ac:dyDescent="0.25">
      <c r="A108" t="s">
        <v>2879</v>
      </c>
      <c r="B108" s="2" t="s">
        <v>373</v>
      </c>
      <c r="C108" t="s">
        <v>2833</v>
      </c>
      <c r="D108" t="s">
        <v>2837</v>
      </c>
      <c r="E108" s="3">
        <v>54000</v>
      </c>
      <c r="F108" s="1">
        <v>44530</v>
      </c>
      <c r="G108" t="s">
        <v>374</v>
      </c>
      <c r="H108" t="s">
        <v>375</v>
      </c>
      <c r="I108" s="3">
        <v>37658</v>
      </c>
      <c r="J108">
        <v>5</v>
      </c>
      <c r="K108" t="s">
        <v>376</v>
      </c>
      <c r="L108" t="s">
        <v>2841</v>
      </c>
    </row>
    <row r="109" spans="1:12" x14ac:dyDescent="0.25">
      <c r="A109" t="s">
        <v>2879</v>
      </c>
      <c r="B109" s="2" t="s">
        <v>377</v>
      </c>
      <c r="C109" t="s">
        <v>2833</v>
      </c>
      <c r="D109" t="s">
        <v>2835</v>
      </c>
      <c r="E109" s="3">
        <v>539091</v>
      </c>
      <c r="F109" s="1">
        <v>44543</v>
      </c>
      <c r="G109" t="s">
        <v>378</v>
      </c>
      <c r="H109" t="s">
        <v>379</v>
      </c>
      <c r="I109" s="3">
        <v>445050</v>
      </c>
      <c r="J109">
        <v>1</v>
      </c>
      <c r="K109" t="s">
        <v>169</v>
      </c>
      <c r="L109" t="s">
        <v>2841</v>
      </c>
    </row>
    <row r="110" spans="1:12" x14ac:dyDescent="0.25">
      <c r="A110" t="s">
        <v>2879</v>
      </c>
      <c r="B110" s="2" t="s">
        <v>380</v>
      </c>
      <c r="C110" t="s">
        <v>2833</v>
      </c>
      <c r="D110" t="s">
        <v>2837</v>
      </c>
      <c r="E110" s="3">
        <v>44794.8</v>
      </c>
      <c r="F110" s="1">
        <v>44532</v>
      </c>
      <c r="G110" t="s">
        <v>381</v>
      </c>
      <c r="H110" t="s">
        <v>382</v>
      </c>
      <c r="I110" s="3">
        <v>24000</v>
      </c>
      <c r="J110">
        <v>5</v>
      </c>
      <c r="K110" t="s">
        <v>383</v>
      </c>
      <c r="L110" t="s">
        <v>2841</v>
      </c>
    </row>
    <row r="111" spans="1:12" x14ac:dyDescent="0.25">
      <c r="A111" t="s">
        <v>2879</v>
      </c>
      <c r="B111" s="2" t="s">
        <v>384</v>
      </c>
      <c r="C111" t="s">
        <v>2833</v>
      </c>
      <c r="D111" t="s">
        <v>2837</v>
      </c>
      <c r="E111" s="3">
        <v>92400</v>
      </c>
      <c r="F111" s="1">
        <v>44540</v>
      </c>
      <c r="G111" t="s">
        <v>385</v>
      </c>
      <c r="H111" t="s">
        <v>386</v>
      </c>
      <c r="I111" s="3">
        <v>72000</v>
      </c>
      <c r="J111">
        <v>7</v>
      </c>
      <c r="K111" t="s">
        <v>387</v>
      </c>
      <c r="L111" t="s">
        <v>2841</v>
      </c>
    </row>
    <row r="112" spans="1:12" x14ac:dyDescent="0.25">
      <c r="A112" t="s">
        <v>2880</v>
      </c>
      <c r="B112" s="2" t="s">
        <v>388</v>
      </c>
      <c r="C112" t="s">
        <v>2833</v>
      </c>
      <c r="D112" t="s">
        <v>2837</v>
      </c>
      <c r="E112" s="3">
        <v>91567.46</v>
      </c>
      <c r="F112" s="1">
        <v>44560</v>
      </c>
      <c r="G112" t="s">
        <v>389</v>
      </c>
      <c r="H112" t="s">
        <v>390</v>
      </c>
      <c r="J112">
        <v>1</v>
      </c>
      <c r="K112" t="s">
        <v>391</v>
      </c>
      <c r="L112" t="s">
        <v>2841</v>
      </c>
    </row>
    <row r="113" spans="1:12" x14ac:dyDescent="0.25">
      <c r="A113" t="s">
        <v>2879</v>
      </c>
      <c r="B113" s="2" t="s">
        <v>392</v>
      </c>
      <c r="C113" t="s">
        <v>2833</v>
      </c>
      <c r="D113" t="s">
        <v>2837</v>
      </c>
      <c r="E113" s="3">
        <v>167500</v>
      </c>
      <c r="F113" s="1">
        <v>44515</v>
      </c>
      <c r="G113" t="s">
        <v>393</v>
      </c>
      <c r="H113" t="s">
        <v>394</v>
      </c>
      <c r="I113" s="3">
        <v>112450</v>
      </c>
      <c r="J113">
        <v>7</v>
      </c>
      <c r="K113" t="s">
        <v>395</v>
      </c>
      <c r="L113" t="s">
        <v>2843</v>
      </c>
    </row>
    <row r="114" spans="1:12" x14ac:dyDescent="0.25">
      <c r="A114" t="s">
        <v>2879</v>
      </c>
      <c r="B114" s="2" t="s">
        <v>396</v>
      </c>
      <c r="C114" t="s">
        <v>2833</v>
      </c>
      <c r="D114" t="s">
        <v>2835</v>
      </c>
      <c r="E114" s="3">
        <v>40000</v>
      </c>
      <c r="F114" s="1">
        <v>44533</v>
      </c>
      <c r="G114" t="s">
        <v>397</v>
      </c>
      <c r="H114" t="s">
        <v>398</v>
      </c>
      <c r="I114" s="3">
        <v>31960</v>
      </c>
      <c r="J114">
        <v>1</v>
      </c>
      <c r="K114" t="s">
        <v>169</v>
      </c>
      <c r="L114" t="s">
        <v>2841</v>
      </c>
    </row>
    <row r="115" spans="1:12" x14ac:dyDescent="0.25">
      <c r="A115" t="s">
        <v>2879</v>
      </c>
      <c r="B115" s="2" t="s">
        <v>399</v>
      </c>
      <c r="C115" t="s">
        <v>2833</v>
      </c>
      <c r="D115" t="s">
        <v>2837</v>
      </c>
      <c r="E115" s="3">
        <v>271250</v>
      </c>
      <c r="F115" s="1">
        <v>44376</v>
      </c>
      <c r="G115" t="s">
        <v>400</v>
      </c>
      <c r="H115" t="s">
        <v>401</v>
      </c>
      <c r="I115" s="3">
        <v>179441.22</v>
      </c>
      <c r="J115">
        <v>3</v>
      </c>
      <c r="K115" s="7" t="s">
        <v>2591</v>
      </c>
      <c r="L115" t="s">
        <v>2843</v>
      </c>
    </row>
    <row r="116" spans="1:12" x14ac:dyDescent="0.25">
      <c r="A116" t="s">
        <v>2879</v>
      </c>
      <c r="B116" s="2" t="s">
        <v>402</v>
      </c>
      <c r="C116" t="s">
        <v>2833</v>
      </c>
      <c r="D116" t="s">
        <v>2837</v>
      </c>
      <c r="E116" s="3">
        <v>110000</v>
      </c>
      <c r="F116" s="1">
        <v>44357</v>
      </c>
      <c r="G116" t="s">
        <v>403</v>
      </c>
      <c r="H116" t="s">
        <v>404</v>
      </c>
      <c r="I116" s="3">
        <v>86644.19</v>
      </c>
      <c r="J116">
        <v>3</v>
      </c>
      <c r="K116" s="3" t="s">
        <v>613</v>
      </c>
      <c r="L116" t="s">
        <v>2842</v>
      </c>
    </row>
    <row r="117" spans="1:12" x14ac:dyDescent="0.25">
      <c r="A117" t="s">
        <v>2879</v>
      </c>
      <c r="B117" s="2" t="s">
        <v>405</v>
      </c>
      <c r="C117" t="s">
        <v>2833</v>
      </c>
      <c r="D117" t="s">
        <v>2837</v>
      </c>
      <c r="E117" s="3">
        <v>32945</v>
      </c>
      <c r="F117" s="1">
        <v>44218</v>
      </c>
      <c r="G117" t="s">
        <v>406</v>
      </c>
      <c r="H117" s="8">
        <v>14822553</v>
      </c>
      <c r="I117" s="3">
        <v>30595</v>
      </c>
      <c r="J117">
        <v>1</v>
      </c>
      <c r="K117" t="s">
        <v>2592</v>
      </c>
      <c r="L117" t="s">
        <v>2843</v>
      </c>
    </row>
    <row r="118" spans="1:12" x14ac:dyDescent="0.25">
      <c r="A118" t="s">
        <v>2879</v>
      </c>
      <c r="B118" s="2" t="s">
        <v>407</v>
      </c>
      <c r="C118" t="s">
        <v>2833</v>
      </c>
      <c r="D118" t="s">
        <v>2837</v>
      </c>
      <c r="E118" s="3">
        <v>120000</v>
      </c>
      <c r="F118" s="1">
        <v>44257</v>
      </c>
      <c r="G118" t="s">
        <v>408</v>
      </c>
      <c r="H118" s="8">
        <v>14823022</v>
      </c>
      <c r="I118" s="3">
        <v>92274.5</v>
      </c>
      <c r="J118">
        <v>1</v>
      </c>
      <c r="K118" t="s">
        <v>2593</v>
      </c>
      <c r="L118" t="s">
        <v>2841</v>
      </c>
    </row>
    <row r="119" spans="1:12" x14ac:dyDescent="0.25">
      <c r="A119" t="s">
        <v>2879</v>
      </c>
      <c r="B119" s="2" t="s">
        <v>409</v>
      </c>
      <c r="C119" t="s">
        <v>2833</v>
      </c>
      <c r="D119" t="s">
        <v>2837</v>
      </c>
      <c r="E119" s="3">
        <v>210000</v>
      </c>
      <c r="F119" s="1">
        <v>44246</v>
      </c>
      <c r="G119" t="s">
        <v>410</v>
      </c>
      <c r="H119" s="8">
        <v>14827067</v>
      </c>
      <c r="I119" s="3">
        <v>133350</v>
      </c>
      <c r="J119">
        <v>1</v>
      </c>
      <c r="K119" t="s">
        <v>2594</v>
      </c>
      <c r="L119" t="s">
        <v>2843</v>
      </c>
    </row>
    <row r="120" spans="1:12" x14ac:dyDescent="0.25">
      <c r="A120" t="s">
        <v>2879</v>
      </c>
      <c r="B120" s="2" t="s">
        <v>413</v>
      </c>
      <c r="C120" t="s">
        <v>2833</v>
      </c>
      <c r="D120" t="s">
        <v>2835</v>
      </c>
      <c r="E120" s="3">
        <v>50000</v>
      </c>
      <c r="F120" s="1">
        <v>44231</v>
      </c>
      <c r="G120" t="s">
        <v>414</v>
      </c>
      <c r="H120" s="8">
        <v>14831722</v>
      </c>
      <c r="I120" s="3">
        <v>34700</v>
      </c>
      <c r="J120">
        <v>1</v>
      </c>
      <c r="K120" t="s">
        <v>2597</v>
      </c>
      <c r="L120" t="s">
        <v>2843</v>
      </c>
    </row>
    <row r="121" spans="1:12" x14ac:dyDescent="0.25">
      <c r="A121" t="s">
        <v>2879</v>
      </c>
      <c r="B121" s="2" t="s">
        <v>415</v>
      </c>
      <c r="C121" t="s">
        <v>2833</v>
      </c>
      <c r="D121" t="s">
        <v>2837</v>
      </c>
      <c r="E121" s="3">
        <v>200000</v>
      </c>
      <c r="F121" s="1">
        <v>44293</v>
      </c>
      <c r="G121" t="s">
        <v>416</v>
      </c>
      <c r="H121" s="8">
        <v>14831801</v>
      </c>
      <c r="I121" s="3">
        <v>139500</v>
      </c>
      <c r="J121">
        <v>3</v>
      </c>
      <c r="K121" t="s">
        <v>2598</v>
      </c>
      <c r="L121" t="s">
        <v>2843</v>
      </c>
    </row>
    <row r="122" spans="1:12" x14ac:dyDescent="0.25">
      <c r="A122" t="s">
        <v>2879</v>
      </c>
      <c r="B122" s="2" t="s">
        <v>417</v>
      </c>
      <c r="C122" t="s">
        <v>2833</v>
      </c>
      <c r="D122" t="s">
        <v>2837</v>
      </c>
      <c r="E122" s="3">
        <v>800000</v>
      </c>
      <c r="F122" s="1">
        <v>44278</v>
      </c>
      <c r="G122" t="s">
        <v>418</v>
      </c>
      <c r="H122" s="8">
        <v>14836892</v>
      </c>
      <c r="I122" s="3">
        <v>693520</v>
      </c>
      <c r="J122">
        <v>3</v>
      </c>
      <c r="K122" t="s">
        <v>1421</v>
      </c>
      <c r="L122" t="s">
        <v>2842</v>
      </c>
    </row>
    <row r="123" spans="1:12" x14ac:dyDescent="0.25">
      <c r="A123" t="s">
        <v>2879</v>
      </c>
      <c r="B123" s="2" t="s">
        <v>419</v>
      </c>
      <c r="C123" t="s">
        <v>2833</v>
      </c>
      <c r="D123" t="s">
        <v>2837</v>
      </c>
      <c r="E123" s="3">
        <v>120000</v>
      </c>
      <c r="F123" s="1">
        <v>44420</v>
      </c>
      <c r="G123" t="s">
        <v>420</v>
      </c>
      <c r="H123" s="8">
        <v>14836916</v>
      </c>
      <c r="I123" s="3">
        <v>115000</v>
      </c>
      <c r="J123">
        <v>1</v>
      </c>
      <c r="K123" t="s">
        <v>2600</v>
      </c>
      <c r="L123" t="s">
        <v>2843</v>
      </c>
    </row>
    <row r="124" spans="1:12" x14ac:dyDescent="0.25">
      <c r="A124" t="s">
        <v>2879</v>
      </c>
      <c r="B124" s="2" t="s">
        <v>421</v>
      </c>
      <c r="C124" t="s">
        <v>2833</v>
      </c>
      <c r="D124" t="s">
        <v>2837</v>
      </c>
      <c r="E124" s="3">
        <v>108000</v>
      </c>
      <c r="F124" s="1">
        <v>44393</v>
      </c>
      <c r="G124" t="s">
        <v>422</v>
      </c>
      <c r="H124" t="s">
        <v>423</v>
      </c>
      <c r="I124" s="3">
        <v>86684.800000000003</v>
      </c>
      <c r="J124">
        <v>3</v>
      </c>
      <c r="K124" t="s">
        <v>2601</v>
      </c>
      <c r="L124" t="s">
        <v>2843</v>
      </c>
    </row>
    <row r="125" spans="1:12" x14ac:dyDescent="0.25">
      <c r="A125" t="s">
        <v>2879</v>
      </c>
      <c r="B125" s="2" t="s">
        <v>424</v>
      </c>
      <c r="C125" t="s">
        <v>2833</v>
      </c>
      <c r="D125" t="s">
        <v>2837</v>
      </c>
      <c r="E125" s="3">
        <v>32000</v>
      </c>
      <c r="F125" s="1">
        <v>44274</v>
      </c>
      <c r="G125" t="s">
        <v>425</v>
      </c>
      <c r="H125" t="s">
        <v>426</v>
      </c>
      <c r="I125" s="3">
        <v>31750</v>
      </c>
      <c r="J125">
        <v>2</v>
      </c>
      <c r="K125" t="s">
        <v>2602</v>
      </c>
      <c r="L125" t="s">
        <v>2841</v>
      </c>
    </row>
    <row r="126" spans="1:12" x14ac:dyDescent="0.25">
      <c r="A126" t="s">
        <v>2879</v>
      </c>
      <c r="B126" s="2" t="s">
        <v>427</v>
      </c>
      <c r="C126" t="s">
        <v>2833</v>
      </c>
      <c r="D126" t="s">
        <v>2837</v>
      </c>
      <c r="E126" s="3">
        <v>249218</v>
      </c>
      <c r="F126" s="1">
        <v>44280</v>
      </c>
      <c r="G126" t="s">
        <v>428</v>
      </c>
      <c r="H126" t="s">
        <v>429</v>
      </c>
      <c r="I126" s="3">
        <v>150777.54999999999</v>
      </c>
      <c r="J126">
        <v>3</v>
      </c>
      <c r="K126" t="s">
        <v>2603</v>
      </c>
      <c r="L126" t="s">
        <v>2843</v>
      </c>
    </row>
    <row r="127" spans="1:12" x14ac:dyDescent="0.25">
      <c r="A127" t="s">
        <v>2879</v>
      </c>
      <c r="B127" s="2" t="s">
        <v>430</v>
      </c>
      <c r="C127" t="s">
        <v>2833</v>
      </c>
      <c r="D127" t="s">
        <v>2835</v>
      </c>
      <c r="E127" s="3">
        <v>29000</v>
      </c>
      <c r="F127" s="1">
        <v>44224</v>
      </c>
      <c r="G127" t="s">
        <v>431</v>
      </c>
      <c r="H127" s="8">
        <v>14845820</v>
      </c>
      <c r="I127" s="3">
        <v>29000</v>
      </c>
      <c r="J127">
        <v>1</v>
      </c>
      <c r="K127" t="s">
        <v>713</v>
      </c>
      <c r="L127" t="s">
        <v>2841</v>
      </c>
    </row>
    <row r="128" spans="1:12" x14ac:dyDescent="0.25">
      <c r="A128" t="s">
        <v>2879</v>
      </c>
      <c r="B128" s="2" t="s">
        <v>434</v>
      </c>
      <c r="C128" t="s">
        <v>2833</v>
      </c>
      <c r="D128" t="s">
        <v>2837</v>
      </c>
      <c r="E128" s="3">
        <v>13389580</v>
      </c>
      <c r="F128" s="1">
        <v>44504</v>
      </c>
      <c r="G128" t="s">
        <v>435</v>
      </c>
      <c r="H128" t="s">
        <v>436</v>
      </c>
      <c r="I128" s="3">
        <v>7043120.0499999998</v>
      </c>
      <c r="J128">
        <v>3</v>
      </c>
      <c r="K128" t="s">
        <v>2607</v>
      </c>
      <c r="L128" t="s">
        <v>2843</v>
      </c>
    </row>
    <row r="129" spans="1:12" x14ac:dyDescent="0.25">
      <c r="A129" t="s">
        <v>2879</v>
      </c>
      <c r="B129" s="2" t="s">
        <v>437</v>
      </c>
      <c r="C129" t="s">
        <v>2832</v>
      </c>
      <c r="D129" t="s">
        <v>2837</v>
      </c>
      <c r="E129" s="3">
        <v>1000000</v>
      </c>
      <c r="F129" s="1">
        <v>44540</v>
      </c>
      <c r="G129" t="s">
        <v>438</v>
      </c>
      <c r="H129" t="s">
        <v>439</v>
      </c>
      <c r="I129" s="3">
        <v>750000</v>
      </c>
      <c r="J129">
        <v>3</v>
      </c>
      <c r="K129" t="s">
        <v>440</v>
      </c>
      <c r="L129" t="s">
        <v>2843</v>
      </c>
    </row>
    <row r="130" spans="1:12" x14ac:dyDescent="0.25">
      <c r="A130" t="s">
        <v>2879</v>
      </c>
      <c r="B130" s="2" t="s">
        <v>441</v>
      </c>
      <c r="C130" t="s">
        <v>2833</v>
      </c>
      <c r="D130" t="s">
        <v>2837</v>
      </c>
      <c r="E130" s="3">
        <v>150000</v>
      </c>
      <c r="F130" s="1">
        <v>44245</v>
      </c>
      <c r="G130" t="s">
        <v>442</v>
      </c>
      <c r="H130" s="8">
        <v>14846520</v>
      </c>
      <c r="I130" s="3">
        <v>138840</v>
      </c>
      <c r="J130">
        <v>3</v>
      </c>
      <c r="K130" t="s">
        <v>2608</v>
      </c>
      <c r="L130" t="s">
        <v>2843</v>
      </c>
    </row>
    <row r="131" spans="1:12" x14ac:dyDescent="0.25">
      <c r="A131" t="s">
        <v>2879</v>
      </c>
      <c r="B131" s="2" t="s">
        <v>445</v>
      </c>
      <c r="C131" t="s">
        <v>2833</v>
      </c>
      <c r="D131" t="s">
        <v>2837</v>
      </c>
      <c r="E131" s="3">
        <v>60000</v>
      </c>
      <c r="F131" s="1">
        <v>44208</v>
      </c>
      <c r="G131" t="s">
        <v>446</v>
      </c>
      <c r="H131" t="s">
        <v>447</v>
      </c>
      <c r="I131" s="3">
        <v>52577</v>
      </c>
      <c r="J131">
        <v>4</v>
      </c>
      <c r="K131" t="s">
        <v>2609</v>
      </c>
      <c r="L131" t="s">
        <v>2841</v>
      </c>
    </row>
    <row r="132" spans="1:12" x14ac:dyDescent="0.25">
      <c r="A132" t="s">
        <v>2879</v>
      </c>
      <c r="B132" s="2" t="s">
        <v>448</v>
      </c>
      <c r="C132" t="s">
        <v>2833</v>
      </c>
      <c r="D132" t="s">
        <v>2837</v>
      </c>
      <c r="E132" s="3">
        <v>398000</v>
      </c>
      <c r="F132" s="1">
        <v>44309</v>
      </c>
      <c r="G132" t="s">
        <v>449</v>
      </c>
      <c r="H132" s="8">
        <v>14847992</v>
      </c>
      <c r="I132" s="3">
        <v>232525.76</v>
      </c>
      <c r="J132">
        <v>7</v>
      </c>
      <c r="K132" t="s">
        <v>2610</v>
      </c>
      <c r="L132" t="s">
        <v>2843</v>
      </c>
    </row>
    <row r="133" spans="1:12" x14ac:dyDescent="0.25">
      <c r="A133" t="s">
        <v>2879</v>
      </c>
      <c r="B133" s="2" t="s">
        <v>450</v>
      </c>
      <c r="C133" t="s">
        <v>2833</v>
      </c>
      <c r="D133" t="s">
        <v>2837</v>
      </c>
      <c r="E133" s="3">
        <v>138000</v>
      </c>
      <c r="F133" s="1">
        <v>44413</v>
      </c>
      <c r="G133" t="s">
        <v>451</v>
      </c>
      <c r="H133" t="s">
        <v>452</v>
      </c>
      <c r="I133" s="3">
        <v>137000</v>
      </c>
      <c r="J133">
        <v>1</v>
      </c>
      <c r="K133" t="s">
        <v>453</v>
      </c>
      <c r="L133" t="s">
        <v>2841</v>
      </c>
    </row>
    <row r="134" spans="1:12" x14ac:dyDescent="0.25">
      <c r="A134" t="s">
        <v>2879</v>
      </c>
      <c r="B134" s="2" t="s">
        <v>459</v>
      </c>
      <c r="C134" t="s">
        <v>2833</v>
      </c>
      <c r="D134" t="s">
        <v>2837</v>
      </c>
      <c r="E134" s="3">
        <v>213732</v>
      </c>
      <c r="F134" s="1">
        <v>44215</v>
      </c>
      <c r="G134" t="s">
        <v>460</v>
      </c>
      <c r="H134" s="8">
        <v>14849545</v>
      </c>
      <c r="I134" s="3">
        <v>129275</v>
      </c>
      <c r="J134">
        <v>2</v>
      </c>
      <c r="K134" t="s">
        <v>2612</v>
      </c>
      <c r="L134" t="s">
        <v>2841</v>
      </c>
    </row>
    <row r="135" spans="1:12" x14ac:dyDescent="0.25">
      <c r="A135" t="s">
        <v>2879</v>
      </c>
      <c r="B135" s="2" t="s">
        <v>461</v>
      </c>
      <c r="C135" t="s">
        <v>2833</v>
      </c>
      <c r="D135" t="s">
        <v>2837</v>
      </c>
      <c r="E135" s="3">
        <v>115000</v>
      </c>
      <c r="F135" s="1">
        <v>44301</v>
      </c>
      <c r="G135" t="s">
        <v>462</v>
      </c>
      <c r="H135" t="s">
        <v>463</v>
      </c>
      <c r="I135" s="3">
        <v>69300</v>
      </c>
      <c r="J135">
        <v>3</v>
      </c>
      <c r="K135" t="s">
        <v>2613</v>
      </c>
      <c r="L135" t="s">
        <v>2841</v>
      </c>
    </row>
    <row r="136" spans="1:12" x14ac:dyDescent="0.25">
      <c r="A136" t="s">
        <v>2879</v>
      </c>
      <c r="B136" s="2" t="s">
        <v>464</v>
      </c>
      <c r="C136" t="s">
        <v>2833</v>
      </c>
      <c r="D136" t="s">
        <v>2835</v>
      </c>
      <c r="E136" s="3">
        <v>75000</v>
      </c>
      <c r="F136" s="1">
        <v>44260</v>
      </c>
      <c r="G136" t="s">
        <v>465</v>
      </c>
      <c r="H136" s="8">
        <v>14850505</v>
      </c>
      <c r="I136" s="3">
        <v>71474.399999999994</v>
      </c>
      <c r="J136">
        <v>1</v>
      </c>
      <c r="K136" t="s">
        <v>2615</v>
      </c>
      <c r="L136" t="s">
        <v>2841</v>
      </c>
    </row>
    <row r="137" spans="1:12" x14ac:dyDescent="0.25">
      <c r="A137" t="s">
        <v>2879</v>
      </c>
      <c r="B137" s="2" t="s">
        <v>466</v>
      </c>
      <c r="C137" t="s">
        <v>2833</v>
      </c>
      <c r="D137" t="s">
        <v>2835</v>
      </c>
      <c r="E137" s="3">
        <v>425000</v>
      </c>
      <c r="F137" s="1">
        <v>44218</v>
      </c>
      <c r="G137" t="s">
        <v>467</v>
      </c>
      <c r="H137" s="8">
        <v>14850506</v>
      </c>
      <c r="I137" s="3">
        <v>422968.9</v>
      </c>
      <c r="J137">
        <v>1</v>
      </c>
      <c r="K137" t="s">
        <v>2615</v>
      </c>
      <c r="L137" t="s">
        <v>2841</v>
      </c>
    </row>
    <row r="138" spans="1:12" x14ac:dyDescent="0.25">
      <c r="A138" t="s">
        <v>2879</v>
      </c>
      <c r="B138" s="2" t="s">
        <v>468</v>
      </c>
      <c r="C138" t="s">
        <v>2833</v>
      </c>
      <c r="D138" t="s">
        <v>2835</v>
      </c>
      <c r="E138" s="3">
        <v>135000</v>
      </c>
      <c r="F138" s="1">
        <v>44271</v>
      </c>
      <c r="G138" t="s">
        <v>469</v>
      </c>
      <c r="H138" s="8">
        <v>14850507</v>
      </c>
      <c r="I138" s="3">
        <v>134874.9</v>
      </c>
      <c r="J138">
        <v>1</v>
      </c>
      <c r="K138" t="s">
        <v>2615</v>
      </c>
      <c r="L138" t="s">
        <v>2841</v>
      </c>
    </row>
    <row r="139" spans="1:12" x14ac:dyDescent="0.25">
      <c r="A139" t="s">
        <v>2879</v>
      </c>
      <c r="B139" s="2" t="s">
        <v>470</v>
      </c>
      <c r="C139" t="s">
        <v>2833</v>
      </c>
      <c r="D139" t="s">
        <v>2837</v>
      </c>
      <c r="E139" s="3">
        <v>1265000</v>
      </c>
      <c r="F139" s="1">
        <v>44306</v>
      </c>
      <c r="G139" t="s">
        <v>471</v>
      </c>
      <c r="H139" s="8">
        <v>14850570</v>
      </c>
      <c r="I139" s="3">
        <v>925000</v>
      </c>
      <c r="J139">
        <v>6</v>
      </c>
      <c r="K139" t="s">
        <v>2617</v>
      </c>
      <c r="L139" t="s">
        <v>2841</v>
      </c>
    </row>
    <row r="140" spans="1:12" x14ac:dyDescent="0.25">
      <c r="A140" t="s">
        <v>2879</v>
      </c>
      <c r="B140" s="2" t="s">
        <v>472</v>
      </c>
      <c r="C140" t="s">
        <v>2833</v>
      </c>
      <c r="D140" t="s">
        <v>2837</v>
      </c>
      <c r="E140" s="3">
        <v>2900000</v>
      </c>
      <c r="F140" s="1">
        <v>44245</v>
      </c>
      <c r="G140" t="s">
        <v>473</v>
      </c>
      <c r="H140" s="8">
        <v>14850639</v>
      </c>
      <c r="I140" s="3">
        <v>1622000</v>
      </c>
      <c r="J140">
        <v>9</v>
      </c>
      <c r="K140" t="s">
        <v>2617</v>
      </c>
      <c r="L140" t="s">
        <v>2842</v>
      </c>
    </row>
    <row r="141" spans="1:12" x14ac:dyDescent="0.25">
      <c r="A141" t="s">
        <v>2879</v>
      </c>
      <c r="B141" s="2" t="s">
        <v>474</v>
      </c>
      <c r="C141" t="s">
        <v>2833</v>
      </c>
      <c r="D141" t="s">
        <v>2835</v>
      </c>
      <c r="E141" s="3">
        <v>50000</v>
      </c>
      <c r="F141" s="1">
        <v>44231</v>
      </c>
      <c r="G141" t="s">
        <v>475</v>
      </c>
      <c r="H141" s="8">
        <v>14850681</v>
      </c>
      <c r="I141" s="3">
        <v>50000</v>
      </c>
      <c r="J141">
        <v>1</v>
      </c>
      <c r="K141" t="s">
        <v>2620</v>
      </c>
      <c r="L141" t="s">
        <v>2843</v>
      </c>
    </row>
    <row r="142" spans="1:12" x14ac:dyDescent="0.25">
      <c r="A142" t="s">
        <v>2879</v>
      </c>
      <c r="B142" s="2" t="s">
        <v>476</v>
      </c>
      <c r="C142" t="s">
        <v>2833</v>
      </c>
      <c r="D142" t="s">
        <v>2837</v>
      </c>
      <c r="E142" s="3">
        <v>96070</v>
      </c>
      <c r="F142" s="1">
        <v>44245</v>
      </c>
      <c r="G142" t="s">
        <v>477</v>
      </c>
      <c r="H142" s="8">
        <v>14850849</v>
      </c>
      <c r="I142" s="3">
        <v>80228.05</v>
      </c>
      <c r="J142">
        <v>4</v>
      </c>
      <c r="K142" t="s">
        <v>2621</v>
      </c>
      <c r="L142" t="s">
        <v>2842</v>
      </c>
    </row>
    <row r="143" spans="1:12" x14ac:dyDescent="0.25">
      <c r="A143" t="s">
        <v>2879</v>
      </c>
      <c r="B143" s="2" t="s">
        <v>478</v>
      </c>
      <c r="C143" t="s">
        <v>2833</v>
      </c>
      <c r="D143" t="s">
        <v>2835</v>
      </c>
      <c r="E143" s="3">
        <v>36028.75</v>
      </c>
      <c r="F143" s="1">
        <v>44314</v>
      </c>
      <c r="G143" t="s">
        <v>479</v>
      </c>
      <c r="H143" s="8">
        <v>14850861</v>
      </c>
      <c r="I143" s="3">
        <v>36028.75</v>
      </c>
      <c r="J143">
        <v>1</v>
      </c>
      <c r="K143" t="s">
        <v>2622</v>
      </c>
      <c r="L143" t="s">
        <v>2841</v>
      </c>
    </row>
    <row r="144" spans="1:12" x14ac:dyDescent="0.25">
      <c r="A144" t="s">
        <v>2879</v>
      </c>
      <c r="B144" s="2" t="s">
        <v>480</v>
      </c>
      <c r="C144" t="s">
        <v>2832</v>
      </c>
      <c r="D144" t="s">
        <v>2837</v>
      </c>
      <c r="E144" s="3">
        <v>720000</v>
      </c>
      <c r="F144" s="1">
        <v>44369</v>
      </c>
      <c r="G144" t="s">
        <v>481</v>
      </c>
      <c r="H144" s="8">
        <v>14853240</v>
      </c>
      <c r="I144" s="3">
        <v>374548.56</v>
      </c>
      <c r="J144">
        <v>4</v>
      </c>
      <c r="K144" t="s">
        <v>2624</v>
      </c>
      <c r="L144" t="s">
        <v>2843</v>
      </c>
    </row>
    <row r="145" spans="1:12" x14ac:dyDescent="0.25">
      <c r="A145" t="s">
        <v>2879</v>
      </c>
      <c r="B145" s="2" t="s">
        <v>482</v>
      </c>
      <c r="C145" t="s">
        <v>2833</v>
      </c>
      <c r="D145" t="s">
        <v>2835</v>
      </c>
      <c r="E145" s="3">
        <v>22500</v>
      </c>
      <c r="F145" s="1">
        <v>44300</v>
      </c>
      <c r="G145" t="s">
        <v>483</v>
      </c>
      <c r="H145" t="s">
        <v>484</v>
      </c>
      <c r="I145" s="3">
        <v>22125</v>
      </c>
      <c r="J145">
        <v>1</v>
      </c>
      <c r="K145" t="s">
        <v>2625</v>
      </c>
      <c r="L145" t="s">
        <v>2843</v>
      </c>
    </row>
    <row r="146" spans="1:12" x14ac:dyDescent="0.25">
      <c r="A146" t="s">
        <v>2879</v>
      </c>
      <c r="B146" s="2" t="s">
        <v>485</v>
      </c>
      <c r="C146" t="s">
        <v>2833</v>
      </c>
      <c r="D146" t="s">
        <v>2835</v>
      </c>
      <c r="E146" s="3">
        <v>146666.70000000001</v>
      </c>
      <c r="F146" s="1">
        <v>44217</v>
      </c>
      <c r="G146" t="s">
        <v>486</v>
      </c>
      <c r="H146" s="8">
        <v>14854678</v>
      </c>
      <c r="I146" s="3">
        <v>74858.399999999994</v>
      </c>
      <c r="J146">
        <v>1</v>
      </c>
      <c r="K146" t="s">
        <v>2626</v>
      </c>
      <c r="L146" t="s">
        <v>2843</v>
      </c>
    </row>
    <row r="147" spans="1:12" x14ac:dyDescent="0.25">
      <c r="A147" t="s">
        <v>2879</v>
      </c>
      <c r="B147" s="2" t="s">
        <v>489</v>
      </c>
      <c r="C147" t="s">
        <v>2833</v>
      </c>
      <c r="D147" t="s">
        <v>2837</v>
      </c>
      <c r="E147" s="3">
        <v>499320</v>
      </c>
      <c r="F147" s="1">
        <v>44357</v>
      </c>
      <c r="G147" t="s">
        <v>488</v>
      </c>
      <c r="H147" t="s">
        <v>490</v>
      </c>
      <c r="I147" s="3">
        <v>314659.20000000001</v>
      </c>
      <c r="J147">
        <v>4</v>
      </c>
      <c r="K147" t="s">
        <v>491</v>
      </c>
      <c r="L147" t="s">
        <v>2843</v>
      </c>
    </row>
    <row r="148" spans="1:12" x14ac:dyDescent="0.25">
      <c r="A148" t="s">
        <v>2879</v>
      </c>
      <c r="B148" s="2" t="s">
        <v>492</v>
      </c>
      <c r="C148" t="s">
        <v>2833</v>
      </c>
      <c r="D148" t="s">
        <v>2837</v>
      </c>
      <c r="E148" s="3">
        <v>37500</v>
      </c>
      <c r="F148" s="1">
        <v>44221</v>
      </c>
      <c r="G148" t="s">
        <v>493</v>
      </c>
      <c r="H148" t="s">
        <v>494</v>
      </c>
      <c r="I148" s="3">
        <v>32000</v>
      </c>
      <c r="J148">
        <v>2</v>
      </c>
      <c r="K148" t="s">
        <v>2627</v>
      </c>
      <c r="L148" t="s">
        <v>2841</v>
      </c>
    </row>
    <row r="149" spans="1:12" x14ac:dyDescent="0.25">
      <c r="A149" t="s">
        <v>2879</v>
      </c>
      <c r="B149" s="2" t="s">
        <v>495</v>
      </c>
      <c r="C149" t="s">
        <v>2833</v>
      </c>
      <c r="D149" t="s">
        <v>2837</v>
      </c>
      <c r="E149" s="3">
        <v>24000</v>
      </c>
      <c r="F149" s="1">
        <v>44203</v>
      </c>
      <c r="G149" t="s">
        <v>496</v>
      </c>
      <c r="H149" s="8">
        <v>14862304</v>
      </c>
      <c r="I149" s="3">
        <v>19560</v>
      </c>
      <c r="J149">
        <v>3</v>
      </c>
      <c r="K149" t="s">
        <v>2629</v>
      </c>
      <c r="L149" t="s">
        <v>2843</v>
      </c>
    </row>
    <row r="150" spans="1:12" x14ac:dyDescent="0.25">
      <c r="A150" t="s">
        <v>2879</v>
      </c>
      <c r="B150" s="2" t="s">
        <v>497</v>
      </c>
      <c r="C150" t="s">
        <v>2833</v>
      </c>
      <c r="D150" t="s">
        <v>2837</v>
      </c>
      <c r="E150" s="3">
        <v>178521.60000000001</v>
      </c>
      <c r="F150" s="1">
        <v>44251</v>
      </c>
      <c r="G150" t="s">
        <v>498</v>
      </c>
      <c r="H150" s="8">
        <v>14862471</v>
      </c>
      <c r="I150" s="3">
        <v>112376.56</v>
      </c>
      <c r="J150">
        <v>2</v>
      </c>
      <c r="K150" t="s">
        <v>2630</v>
      </c>
      <c r="L150" t="s">
        <v>2843</v>
      </c>
    </row>
    <row r="151" spans="1:12" x14ac:dyDescent="0.25">
      <c r="A151" t="s">
        <v>2879</v>
      </c>
      <c r="B151" s="2" t="s">
        <v>499</v>
      </c>
      <c r="C151" t="s">
        <v>2833</v>
      </c>
      <c r="D151" t="s">
        <v>2837</v>
      </c>
      <c r="E151" s="3">
        <v>150000</v>
      </c>
      <c r="F151" s="1">
        <v>44351</v>
      </c>
      <c r="G151" t="s">
        <v>500</v>
      </c>
      <c r="H151" t="s">
        <v>501</v>
      </c>
      <c r="I151" s="3">
        <v>135000</v>
      </c>
      <c r="J151">
        <v>2</v>
      </c>
      <c r="K151" t="s">
        <v>2631</v>
      </c>
      <c r="L151" t="s">
        <v>2841</v>
      </c>
    </row>
    <row r="152" spans="1:12" x14ac:dyDescent="0.25">
      <c r="A152" t="s">
        <v>2879</v>
      </c>
      <c r="B152" s="2" t="s">
        <v>502</v>
      </c>
      <c r="C152" t="s">
        <v>2833</v>
      </c>
      <c r="D152" t="s">
        <v>2837</v>
      </c>
      <c r="E152" s="3">
        <v>190000</v>
      </c>
      <c r="F152" s="1">
        <v>44357</v>
      </c>
      <c r="G152" t="s">
        <v>503</v>
      </c>
      <c r="H152" s="8">
        <v>14864139</v>
      </c>
      <c r="I152" s="3">
        <v>158783.82</v>
      </c>
      <c r="J152">
        <v>7</v>
      </c>
      <c r="K152" t="s">
        <v>613</v>
      </c>
      <c r="L152" t="s">
        <v>2842</v>
      </c>
    </row>
    <row r="153" spans="1:12" x14ac:dyDescent="0.25">
      <c r="A153" t="s">
        <v>2879</v>
      </c>
      <c r="B153" s="2" t="s">
        <v>504</v>
      </c>
      <c r="C153" t="s">
        <v>2833</v>
      </c>
      <c r="D153" t="s">
        <v>2837</v>
      </c>
      <c r="E153" s="3">
        <v>60000</v>
      </c>
      <c r="F153" s="1">
        <v>44208</v>
      </c>
      <c r="G153" t="s">
        <v>505</v>
      </c>
      <c r="H153" s="8">
        <v>14864263</v>
      </c>
      <c r="I153" s="3">
        <v>44376.53</v>
      </c>
      <c r="J153">
        <v>6</v>
      </c>
      <c r="K153" t="s">
        <v>2632</v>
      </c>
      <c r="L153" t="s">
        <v>2842</v>
      </c>
    </row>
    <row r="154" spans="1:12" x14ac:dyDescent="0.25">
      <c r="A154" t="s">
        <v>2879</v>
      </c>
      <c r="B154" s="2" t="s">
        <v>506</v>
      </c>
      <c r="C154" t="s">
        <v>2833</v>
      </c>
      <c r="D154" t="s">
        <v>2837</v>
      </c>
      <c r="E154" s="3">
        <v>96250</v>
      </c>
      <c r="F154" s="1">
        <v>44210</v>
      </c>
      <c r="G154" t="s">
        <v>507</v>
      </c>
      <c r="H154" s="8">
        <v>14864264</v>
      </c>
      <c r="I154" s="3">
        <v>73516.14</v>
      </c>
      <c r="J154">
        <v>1</v>
      </c>
      <c r="K154" t="s">
        <v>1288</v>
      </c>
      <c r="L154" t="s">
        <v>2841</v>
      </c>
    </row>
    <row r="155" spans="1:12" x14ac:dyDescent="0.25">
      <c r="A155" t="s">
        <v>2879</v>
      </c>
      <c r="B155" s="2" t="s">
        <v>508</v>
      </c>
      <c r="C155" t="s">
        <v>2833</v>
      </c>
      <c r="D155" t="s">
        <v>2837</v>
      </c>
      <c r="E155" s="3">
        <v>90000</v>
      </c>
      <c r="F155" s="1">
        <v>44447</v>
      </c>
      <c r="G155" t="s">
        <v>509</v>
      </c>
      <c r="H155" s="8">
        <v>14864267</v>
      </c>
      <c r="I155" s="3">
        <v>74895</v>
      </c>
      <c r="J155">
        <v>5</v>
      </c>
      <c r="K155" t="s">
        <v>510</v>
      </c>
      <c r="L155" t="s">
        <v>2841</v>
      </c>
    </row>
    <row r="156" spans="1:12" x14ac:dyDescent="0.25">
      <c r="A156" t="s">
        <v>2879</v>
      </c>
      <c r="B156" s="2" t="s">
        <v>511</v>
      </c>
      <c r="C156" t="s">
        <v>2833</v>
      </c>
      <c r="D156" t="s">
        <v>2837</v>
      </c>
      <c r="E156" s="3">
        <v>260492</v>
      </c>
      <c r="F156" s="1">
        <v>44427</v>
      </c>
      <c r="G156" t="s">
        <v>512</v>
      </c>
      <c r="H156" t="s">
        <v>513</v>
      </c>
      <c r="I156" s="3">
        <v>99849.600000000006</v>
      </c>
      <c r="J156">
        <v>3</v>
      </c>
      <c r="K156" t="s">
        <v>514</v>
      </c>
      <c r="L156" t="s">
        <v>2843</v>
      </c>
    </row>
    <row r="157" spans="1:12" x14ac:dyDescent="0.25">
      <c r="A157" t="s">
        <v>2879</v>
      </c>
      <c r="B157" s="2" t="s">
        <v>517</v>
      </c>
      <c r="C157" t="s">
        <v>2833</v>
      </c>
      <c r="D157" t="s">
        <v>2837</v>
      </c>
      <c r="E157" s="3">
        <v>232529.8</v>
      </c>
      <c r="F157" s="1">
        <v>44250</v>
      </c>
      <c r="G157" t="s">
        <v>518</v>
      </c>
      <c r="H157" s="8">
        <v>14865297</v>
      </c>
      <c r="I157" s="3">
        <v>179196</v>
      </c>
      <c r="J157">
        <v>2</v>
      </c>
      <c r="K157" t="s">
        <v>2634</v>
      </c>
      <c r="L157" t="s">
        <v>2843</v>
      </c>
    </row>
    <row r="158" spans="1:12" x14ac:dyDescent="0.25">
      <c r="A158" t="s">
        <v>2879</v>
      </c>
      <c r="B158" s="2" t="s">
        <v>519</v>
      </c>
      <c r="C158" t="s">
        <v>2833</v>
      </c>
      <c r="D158" t="s">
        <v>2837</v>
      </c>
      <c r="E158" s="3">
        <v>428000</v>
      </c>
      <c r="F158" s="1">
        <v>44210</v>
      </c>
      <c r="G158" t="s">
        <v>520</v>
      </c>
      <c r="H158" s="8">
        <v>14865366</v>
      </c>
      <c r="I158" s="3">
        <v>71200</v>
      </c>
      <c r="J158">
        <v>2</v>
      </c>
      <c r="K158" t="s">
        <v>2635</v>
      </c>
      <c r="L158" t="s">
        <v>2843</v>
      </c>
    </row>
    <row r="159" spans="1:12" x14ac:dyDescent="0.25">
      <c r="A159" t="s">
        <v>2879</v>
      </c>
      <c r="B159" s="2" t="s">
        <v>523</v>
      </c>
      <c r="C159" t="s">
        <v>2833</v>
      </c>
      <c r="D159" t="s">
        <v>2837</v>
      </c>
      <c r="E159" s="3">
        <v>68448</v>
      </c>
      <c r="F159" s="1">
        <v>44250</v>
      </c>
      <c r="G159" t="s">
        <v>524</v>
      </c>
      <c r="H159" s="8">
        <v>14865457</v>
      </c>
      <c r="I159" s="3">
        <v>59679.3</v>
      </c>
      <c r="J159">
        <v>6</v>
      </c>
      <c r="K159" t="s">
        <v>2637</v>
      </c>
      <c r="L159" t="s">
        <v>2843</v>
      </c>
    </row>
    <row r="160" spans="1:12" x14ac:dyDescent="0.25">
      <c r="A160" t="s">
        <v>2879</v>
      </c>
      <c r="B160" s="2" t="s">
        <v>525</v>
      </c>
      <c r="C160" t="s">
        <v>2833</v>
      </c>
      <c r="D160" t="s">
        <v>2835</v>
      </c>
      <c r="E160" s="3">
        <v>36760</v>
      </c>
      <c r="F160" s="1">
        <v>44263</v>
      </c>
      <c r="G160" t="s">
        <v>526</v>
      </c>
      <c r="H160" t="s">
        <v>527</v>
      </c>
      <c r="I160" s="3">
        <v>36760</v>
      </c>
      <c r="J160">
        <v>1</v>
      </c>
      <c r="K160" t="s">
        <v>2097</v>
      </c>
      <c r="L160" t="s">
        <v>2843</v>
      </c>
    </row>
    <row r="161" spans="1:12" x14ac:dyDescent="0.25">
      <c r="A161" t="s">
        <v>2879</v>
      </c>
      <c r="B161" s="2" t="s">
        <v>528</v>
      </c>
      <c r="C161" t="s">
        <v>2833</v>
      </c>
      <c r="D161" t="s">
        <v>2837</v>
      </c>
      <c r="E161" s="3">
        <v>2317392</v>
      </c>
      <c r="F161" s="1">
        <v>44482</v>
      </c>
      <c r="G161" t="s">
        <v>529</v>
      </c>
      <c r="H161" t="s">
        <v>530</v>
      </c>
      <c r="I161" s="3">
        <v>1096740</v>
      </c>
      <c r="J161">
        <v>11</v>
      </c>
      <c r="K161" t="s">
        <v>531</v>
      </c>
      <c r="L161" t="s">
        <v>2843</v>
      </c>
    </row>
    <row r="162" spans="1:12" x14ac:dyDescent="0.25">
      <c r="A162" t="s">
        <v>2879</v>
      </c>
      <c r="B162" s="2" t="s">
        <v>532</v>
      </c>
      <c r="C162" t="s">
        <v>2833</v>
      </c>
      <c r="D162" t="s">
        <v>2835</v>
      </c>
      <c r="E162" s="3">
        <v>874715</v>
      </c>
      <c r="F162" s="1">
        <v>44251</v>
      </c>
      <c r="G162" t="s">
        <v>533</v>
      </c>
      <c r="H162" t="s">
        <v>534</v>
      </c>
      <c r="I162" s="3">
        <v>397544.88</v>
      </c>
      <c r="J162">
        <v>1</v>
      </c>
      <c r="K162" t="s">
        <v>2638</v>
      </c>
      <c r="L162" t="s">
        <v>2843</v>
      </c>
    </row>
    <row r="163" spans="1:12" x14ac:dyDescent="0.25">
      <c r="A163" t="s">
        <v>2879</v>
      </c>
      <c r="B163" s="2" t="s">
        <v>535</v>
      </c>
      <c r="C163" t="s">
        <v>2833</v>
      </c>
      <c r="D163" t="s">
        <v>2834</v>
      </c>
      <c r="E163" s="3">
        <v>35812800</v>
      </c>
      <c r="F163" s="1">
        <v>44253</v>
      </c>
      <c r="G163" t="s">
        <v>536</v>
      </c>
      <c r="H163" s="8">
        <v>14867327</v>
      </c>
      <c r="I163" s="3">
        <v>14314291.199999999</v>
      </c>
      <c r="J163">
        <v>6</v>
      </c>
      <c r="K163" t="s">
        <v>2639</v>
      </c>
      <c r="L163" t="s">
        <v>2841</v>
      </c>
    </row>
    <row r="164" spans="1:12" x14ac:dyDescent="0.25">
      <c r="A164" t="s">
        <v>2879</v>
      </c>
      <c r="B164" s="2" t="s">
        <v>537</v>
      </c>
      <c r="C164" t="s">
        <v>2833</v>
      </c>
      <c r="D164" t="s">
        <v>2837</v>
      </c>
      <c r="E164" s="3">
        <v>793543.6</v>
      </c>
      <c r="F164" s="1">
        <v>44263</v>
      </c>
      <c r="G164" t="s">
        <v>538</v>
      </c>
      <c r="H164" s="8">
        <v>14867422</v>
      </c>
      <c r="I164" s="3">
        <v>317032.64</v>
      </c>
      <c r="J164">
        <v>4</v>
      </c>
      <c r="K164" t="s">
        <v>2640</v>
      </c>
      <c r="L164" t="s">
        <v>2843</v>
      </c>
    </row>
    <row r="165" spans="1:12" x14ac:dyDescent="0.25">
      <c r="A165" t="s">
        <v>2879</v>
      </c>
      <c r="B165" s="2" t="s">
        <v>539</v>
      </c>
      <c r="C165" t="s">
        <v>2833</v>
      </c>
      <c r="D165" t="s">
        <v>2835</v>
      </c>
      <c r="E165" s="3">
        <v>56000</v>
      </c>
      <c r="F165" s="1">
        <v>44494</v>
      </c>
      <c r="G165" t="s">
        <v>540</v>
      </c>
      <c r="H165" s="8">
        <v>14867498</v>
      </c>
      <c r="I165" s="3">
        <v>55700</v>
      </c>
      <c r="J165">
        <v>1</v>
      </c>
      <c r="K165" t="s">
        <v>2641</v>
      </c>
      <c r="L165" t="s">
        <v>2841</v>
      </c>
    </row>
    <row r="166" spans="1:12" x14ac:dyDescent="0.25">
      <c r="A166" t="s">
        <v>2879</v>
      </c>
      <c r="B166" s="2" t="s">
        <v>541</v>
      </c>
      <c r="C166" t="s">
        <v>2833</v>
      </c>
      <c r="D166" t="s">
        <v>2835</v>
      </c>
      <c r="E166" s="3">
        <v>32000</v>
      </c>
      <c r="F166" s="1">
        <v>44419</v>
      </c>
      <c r="G166" t="s">
        <v>542</v>
      </c>
      <c r="H166" s="8">
        <v>14867513</v>
      </c>
      <c r="I166" s="3">
        <v>31803.58</v>
      </c>
      <c r="J166">
        <v>1</v>
      </c>
      <c r="K166" t="s">
        <v>2642</v>
      </c>
      <c r="L166" t="s">
        <v>2843</v>
      </c>
    </row>
    <row r="167" spans="1:12" x14ac:dyDescent="0.25">
      <c r="A167" t="s">
        <v>2879</v>
      </c>
      <c r="B167" s="2" t="s">
        <v>543</v>
      </c>
      <c r="C167" t="s">
        <v>2833</v>
      </c>
      <c r="D167" t="s">
        <v>2835</v>
      </c>
      <c r="E167" s="3">
        <v>19690</v>
      </c>
      <c r="F167" s="1">
        <v>44224</v>
      </c>
      <c r="G167" t="s">
        <v>544</v>
      </c>
      <c r="H167" s="8">
        <v>14867612</v>
      </c>
      <c r="I167" s="3">
        <v>19688.580000000002</v>
      </c>
      <c r="J167">
        <v>1</v>
      </c>
      <c r="K167" t="s">
        <v>2643</v>
      </c>
      <c r="L167" t="s">
        <v>2841</v>
      </c>
    </row>
    <row r="168" spans="1:12" x14ac:dyDescent="0.25">
      <c r="A168" t="s">
        <v>2879</v>
      </c>
      <c r="B168" s="2" t="s">
        <v>545</v>
      </c>
      <c r="C168" t="s">
        <v>2833</v>
      </c>
      <c r="D168" t="s">
        <v>2837</v>
      </c>
      <c r="E168" s="3">
        <v>1438016.53</v>
      </c>
      <c r="F168" s="1">
        <v>44354</v>
      </c>
      <c r="G168" t="s">
        <v>546</v>
      </c>
      <c r="H168" t="s">
        <v>547</v>
      </c>
      <c r="I168" s="3">
        <v>995337.63</v>
      </c>
      <c r="J168">
        <v>8</v>
      </c>
      <c r="K168" t="s">
        <v>548</v>
      </c>
      <c r="L168" t="s">
        <v>2841</v>
      </c>
    </row>
    <row r="169" spans="1:12" x14ac:dyDescent="0.25">
      <c r="A169" t="s">
        <v>2879</v>
      </c>
      <c r="B169" s="2" t="s">
        <v>549</v>
      </c>
      <c r="C169" t="s">
        <v>2833</v>
      </c>
      <c r="D169" t="s">
        <v>2835</v>
      </c>
      <c r="E169" s="3">
        <v>30000</v>
      </c>
      <c r="F169" s="1">
        <v>44308</v>
      </c>
      <c r="G169" t="s">
        <v>550</v>
      </c>
      <c r="H169" t="s">
        <v>551</v>
      </c>
      <c r="I169" s="3">
        <v>29012.35</v>
      </c>
      <c r="J169">
        <v>1</v>
      </c>
      <c r="K169" t="s">
        <v>552</v>
      </c>
      <c r="L169" t="s">
        <v>2843</v>
      </c>
    </row>
    <row r="170" spans="1:12" x14ac:dyDescent="0.25">
      <c r="A170" t="s">
        <v>2879</v>
      </c>
      <c r="B170" s="2" t="s">
        <v>553</v>
      </c>
      <c r="C170" t="s">
        <v>2833</v>
      </c>
      <c r="D170" t="s">
        <v>2835</v>
      </c>
      <c r="E170" s="3">
        <v>50745</v>
      </c>
      <c r="F170" s="1">
        <v>44250</v>
      </c>
      <c r="G170" t="s">
        <v>554</v>
      </c>
      <c r="H170" s="8">
        <v>14868129</v>
      </c>
      <c r="I170" s="3">
        <v>50200</v>
      </c>
      <c r="J170">
        <v>1</v>
      </c>
      <c r="K170" t="s">
        <v>2644</v>
      </c>
      <c r="L170" t="s">
        <v>2843</v>
      </c>
    </row>
    <row r="171" spans="1:12" x14ac:dyDescent="0.25">
      <c r="A171" t="s">
        <v>2879</v>
      </c>
      <c r="B171" s="2" t="s">
        <v>555</v>
      </c>
      <c r="C171" t="s">
        <v>2833</v>
      </c>
      <c r="D171" t="s">
        <v>2837</v>
      </c>
      <c r="E171" s="3">
        <v>300000</v>
      </c>
      <c r="F171" s="1">
        <v>44544</v>
      </c>
      <c r="G171" t="s">
        <v>556</v>
      </c>
      <c r="H171" s="8">
        <v>14868131</v>
      </c>
      <c r="I171" s="3">
        <v>59550</v>
      </c>
      <c r="J171">
        <v>3</v>
      </c>
      <c r="K171" t="s">
        <v>2645</v>
      </c>
      <c r="L171" t="s">
        <v>2843</v>
      </c>
    </row>
    <row r="172" spans="1:12" x14ac:dyDescent="0.25">
      <c r="A172" t="s">
        <v>2879</v>
      </c>
      <c r="B172" s="2" t="s">
        <v>557</v>
      </c>
      <c r="C172" t="s">
        <v>2833</v>
      </c>
      <c r="D172" t="s">
        <v>2837</v>
      </c>
      <c r="E172" s="3">
        <v>538393</v>
      </c>
      <c r="F172" s="1">
        <v>44354</v>
      </c>
      <c r="G172" t="s">
        <v>558</v>
      </c>
      <c r="H172" t="s">
        <v>559</v>
      </c>
      <c r="I172" s="3">
        <v>326799.49</v>
      </c>
      <c r="J172">
        <v>12</v>
      </c>
      <c r="K172" t="s">
        <v>560</v>
      </c>
      <c r="L172" t="s">
        <v>2843</v>
      </c>
    </row>
    <row r="173" spans="1:12" x14ac:dyDescent="0.25">
      <c r="A173" t="s">
        <v>2879</v>
      </c>
      <c r="B173" s="2" t="s">
        <v>561</v>
      </c>
      <c r="C173" t="s">
        <v>2833</v>
      </c>
      <c r="D173" t="s">
        <v>2837</v>
      </c>
      <c r="E173" s="3">
        <v>288000</v>
      </c>
      <c r="F173" s="1">
        <v>44342</v>
      </c>
      <c r="G173" t="s">
        <v>562</v>
      </c>
      <c r="H173" s="8">
        <v>14869618</v>
      </c>
      <c r="I173" s="3">
        <v>227000</v>
      </c>
      <c r="J173">
        <v>1</v>
      </c>
      <c r="K173" t="s">
        <v>359</v>
      </c>
      <c r="L173" t="s">
        <v>2843</v>
      </c>
    </row>
    <row r="174" spans="1:12" x14ac:dyDescent="0.25">
      <c r="A174" t="s">
        <v>2879</v>
      </c>
      <c r="B174" s="2" t="s">
        <v>563</v>
      </c>
      <c r="C174" t="s">
        <v>2833</v>
      </c>
      <c r="D174" t="s">
        <v>2835</v>
      </c>
      <c r="E174" s="3">
        <v>30000</v>
      </c>
      <c r="F174" s="1">
        <v>44250</v>
      </c>
      <c r="G174" t="s">
        <v>564</v>
      </c>
      <c r="H174" s="8">
        <v>14870155</v>
      </c>
      <c r="I174" s="3">
        <v>29470</v>
      </c>
      <c r="J174">
        <v>1</v>
      </c>
      <c r="K174" t="s">
        <v>2646</v>
      </c>
      <c r="L174" t="s">
        <v>2843</v>
      </c>
    </row>
    <row r="175" spans="1:12" x14ac:dyDescent="0.25">
      <c r="A175" t="s">
        <v>2879</v>
      </c>
      <c r="B175" s="2" t="s">
        <v>569</v>
      </c>
      <c r="C175" t="s">
        <v>2833</v>
      </c>
      <c r="D175" t="s">
        <v>2837</v>
      </c>
      <c r="E175" s="3">
        <v>240000</v>
      </c>
      <c r="F175" s="1">
        <v>44553</v>
      </c>
      <c r="G175" t="s">
        <v>570</v>
      </c>
      <c r="H175" s="8">
        <v>14870517</v>
      </c>
      <c r="I175" s="3">
        <v>224640</v>
      </c>
      <c r="J175">
        <v>2</v>
      </c>
      <c r="K175" t="s">
        <v>2647</v>
      </c>
      <c r="L175" t="s">
        <v>2843</v>
      </c>
    </row>
    <row r="176" spans="1:12" x14ac:dyDescent="0.25">
      <c r="A176" t="s">
        <v>2879</v>
      </c>
      <c r="B176" s="2" t="s">
        <v>571</v>
      </c>
      <c r="C176" t="s">
        <v>2833</v>
      </c>
      <c r="D176" t="s">
        <v>2837</v>
      </c>
      <c r="E176" s="3">
        <v>663510.6</v>
      </c>
      <c r="F176" s="1">
        <v>44279</v>
      </c>
      <c r="G176" t="s">
        <v>572</v>
      </c>
      <c r="H176" s="8">
        <v>14870796</v>
      </c>
      <c r="I176" s="3">
        <v>463796.91</v>
      </c>
      <c r="J176">
        <v>8</v>
      </c>
      <c r="K176" t="s">
        <v>2648</v>
      </c>
      <c r="L176" t="s">
        <v>2843</v>
      </c>
    </row>
    <row r="177" spans="1:12" x14ac:dyDescent="0.25">
      <c r="A177" t="s">
        <v>2879</v>
      </c>
      <c r="B177" s="2" t="s">
        <v>573</v>
      </c>
      <c r="C177" t="s">
        <v>2833</v>
      </c>
      <c r="D177" t="s">
        <v>2837</v>
      </c>
      <c r="E177" s="3">
        <v>16338857.060000001</v>
      </c>
      <c r="F177" s="1">
        <v>44484</v>
      </c>
      <c r="G177" t="s">
        <v>574</v>
      </c>
      <c r="H177" t="s">
        <v>575</v>
      </c>
      <c r="I177" s="3">
        <v>10735580.060000001</v>
      </c>
      <c r="J177">
        <v>14</v>
      </c>
      <c r="K177" t="s">
        <v>576</v>
      </c>
      <c r="L177" t="s">
        <v>2842</v>
      </c>
    </row>
    <row r="178" spans="1:12" ht="30" x14ac:dyDescent="0.25">
      <c r="A178" t="s">
        <v>2879</v>
      </c>
      <c r="B178" s="2" t="s">
        <v>577</v>
      </c>
      <c r="C178" t="s">
        <v>2833</v>
      </c>
      <c r="D178" t="s">
        <v>2837</v>
      </c>
      <c r="E178" s="3">
        <v>576000</v>
      </c>
      <c r="F178" s="1">
        <v>44292</v>
      </c>
      <c r="G178" t="s">
        <v>578</v>
      </c>
      <c r="H178" s="8">
        <v>14873157</v>
      </c>
      <c r="I178" s="3">
        <v>272959.78000000003</v>
      </c>
      <c r="J178">
        <v>4</v>
      </c>
      <c r="K178" s="7" t="s">
        <v>2840</v>
      </c>
      <c r="L178" t="s">
        <v>2841</v>
      </c>
    </row>
    <row r="179" spans="1:12" x14ac:dyDescent="0.25">
      <c r="A179" t="s">
        <v>2879</v>
      </c>
      <c r="B179" s="2" t="s">
        <v>579</v>
      </c>
      <c r="C179" t="s">
        <v>2833</v>
      </c>
      <c r="D179" t="s">
        <v>2837</v>
      </c>
      <c r="E179" s="3">
        <v>576000</v>
      </c>
      <c r="F179" s="1">
        <v>44326</v>
      </c>
      <c r="G179" t="s">
        <v>580</v>
      </c>
      <c r="H179" t="s">
        <v>581</v>
      </c>
      <c r="I179" s="3">
        <v>135498.82</v>
      </c>
      <c r="J179">
        <v>3</v>
      </c>
      <c r="K179" t="s">
        <v>582</v>
      </c>
      <c r="L179" t="s">
        <v>2841</v>
      </c>
    </row>
    <row r="180" spans="1:12" x14ac:dyDescent="0.25">
      <c r="A180" t="s">
        <v>2879</v>
      </c>
      <c r="B180" s="2" t="s">
        <v>583</v>
      </c>
      <c r="C180" t="s">
        <v>2833</v>
      </c>
      <c r="D180" t="s">
        <v>2837</v>
      </c>
      <c r="E180" s="3">
        <v>85800</v>
      </c>
      <c r="F180" s="1">
        <v>44320</v>
      </c>
      <c r="G180" t="s">
        <v>584</v>
      </c>
      <c r="H180" s="8">
        <v>14873170</v>
      </c>
      <c r="I180" s="3">
        <v>29727.200000000001</v>
      </c>
      <c r="J180">
        <v>8</v>
      </c>
      <c r="K180" t="s">
        <v>2650</v>
      </c>
      <c r="L180" t="s">
        <v>2843</v>
      </c>
    </row>
    <row r="181" spans="1:12" x14ac:dyDescent="0.25">
      <c r="A181" t="s">
        <v>2879</v>
      </c>
      <c r="B181" s="2" t="s">
        <v>585</v>
      </c>
      <c r="C181" t="s">
        <v>2833</v>
      </c>
      <c r="D181" t="s">
        <v>2837</v>
      </c>
      <c r="E181" s="3">
        <v>286428</v>
      </c>
      <c r="F181" s="1">
        <v>44342</v>
      </c>
      <c r="G181" t="s">
        <v>586</v>
      </c>
      <c r="H181" t="s">
        <v>587</v>
      </c>
      <c r="I181" s="3">
        <v>81745.899999999994</v>
      </c>
      <c r="J181">
        <v>4</v>
      </c>
      <c r="K181" t="s">
        <v>588</v>
      </c>
      <c r="L181" t="s">
        <v>2841</v>
      </c>
    </row>
    <row r="182" spans="1:12" x14ac:dyDescent="0.25">
      <c r="A182" t="s">
        <v>2879</v>
      </c>
      <c r="B182" s="2" t="s">
        <v>589</v>
      </c>
      <c r="C182" t="s">
        <v>2833</v>
      </c>
      <c r="D182" t="s">
        <v>2837</v>
      </c>
      <c r="E182" s="3">
        <v>235556.3</v>
      </c>
      <c r="F182" s="1">
        <v>44208</v>
      </c>
      <c r="G182" t="s">
        <v>590</v>
      </c>
      <c r="H182" s="8">
        <v>14873497</v>
      </c>
      <c r="I182" s="3">
        <v>172754</v>
      </c>
      <c r="J182">
        <v>2</v>
      </c>
      <c r="K182" t="s">
        <v>2617</v>
      </c>
      <c r="L182" t="s">
        <v>2842</v>
      </c>
    </row>
    <row r="183" spans="1:12" x14ac:dyDescent="0.25">
      <c r="A183" t="s">
        <v>2879</v>
      </c>
      <c r="B183" s="2" t="s">
        <v>591</v>
      </c>
      <c r="C183" t="s">
        <v>2833</v>
      </c>
      <c r="D183" t="s">
        <v>2835</v>
      </c>
      <c r="E183" s="3">
        <v>200000</v>
      </c>
      <c r="F183" s="1">
        <v>44208</v>
      </c>
      <c r="G183" t="s">
        <v>592</v>
      </c>
      <c r="H183" s="8">
        <v>14873938</v>
      </c>
      <c r="I183" s="3">
        <v>49908.83</v>
      </c>
      <c r="J183">
        <v>1</v>
      </c>
      <c r="K183" t="s">
        <v>2651</v>
      </c>
      <c r="L183" t="s">
        <v>2843</v>
      </c>
    </row>
    <row r="184" spans="1:12" x14ac:dyDescent="0.25">
      <c r="A184" t="s">
        <v>2879</v>
      </c>
      <c r="B184" s="2" t="s">
        <v>593</v>
      </c>
      <c r="C184" t="s">
        <v>2833</v>
      </c>
      <c r="D184" t="s">
        <v>2837</v>
      </c>
      <c r="E184" s="3">
        <v>58800</v>
      </c>
      <c r="F184" s="1">
        <v>44302</v>
      </c>
      <c r="G184" t="s">
        <v>594</v>
      </c>
      <c r="H184" s="8">
        <v>14874346</v>
      </c>
      <c r="I184" s="3">
        <v>52325</v>
      </c>
      <c r="J184">
        <v>1</v>
      </c>
      <c r="K184" t="s">
        <v>2652</v>
      </c>
      <c r="L184" t="s">
        <v>2843</v>
      </c>
    </row>
    <row r="185" spans="1:12" x14ac:dyDescent="0.25">
      <c r="A185" t="s">
        <v>2879</v>
      </c>
      <c r="B185" s="2" t="s">
        <v>595</v>
      </c>
      <c r="C185" t="s">
        <v>2833</v>
      </c>
      <c r="D185" t="s">
        <v>2837</v>
      </c>
      <c r="E185" s="3">
        <v>124827.8</v>
      </c>
      <c r="F185" s="1">
        <v>44315</v>
      </c>
      <c r="G185" t="s">
        <v>596</v>
      </c>
      <c r="H185" s="8">
        <v>14875475</v>
      </c>
      <c r="I185" s="3">
        <v>98246</v>
      </c>
      <c r="J185">
        <v>1</v>
      </c>
      <c r="K185" t="s">
        <v>2653</v>
      </c>
      <c r="L185" t="s">
        <v>2843</v>
      </c>
    </row>
    <row r="186" spans="1:12" x14ac:dyDescent="0.25">
      <c r="A186" t="s">
        <v>2879</v>
      </c>
      <c r="B186" s="2" t="s">
        <v>597</v>
      </c>
      <c r="C186" t="s">
        <v>2833</v>
      </c>
      <c r="D186" t="s">
        <v>2837</v>
      </c>
      <c r="E186" s="3">
        <v>62973.7</v>
      </c>
      <c r="F186" s="1">
        <v>44440</v>
      </c>
      <c r="G186" t="s">
        <v>598</v>
      </c>
      <c r="H186" s="8" t="s">
        <v>599</v>
      </c>
      <c r="I186" s="3">
        <v>36061.4</v>
      </c>
      <c r="J186">
        <v>10</v>
      </c>
      <c r="K186" t="s">
        <v>2851</v>
      </c>
      <c r="L186" t="s">
        <v>2843</v>
      </c>
    </row>
    <row r="187" spans="1:12" x14ac:dyDescent="0.25">
      <c r="A187" t="s">
        <v>2879</v>
      </c>
      <c r="B187" s="2" t="s">
        <v>600</v>
      </c>
      <c r="C187" t="s">
        <v>2833</v>
      </c>
      <c r="D187" t="s">
        <v>2837</v>
      </c>
      <c r="E187" s="3">
        <v>49946.400000000001</v>
      </c>
      <c r="F187" s="1">
        <v>44251</v>
      </c>
      <c r="G187" t="s">
        <v>601</v>
      </c>
      <c r="H187" s="8">
        <v>14875957</v>
      </c>
      <c r="I187" s="3">
        <v>39930.43</v>
      </c>
      <c r="J187">
        <v>2</v>
      </c>
      <c r="K187" t="s">
        <v>2654</v>
      </c>
      <c r="L187" t="s">
        <v>2843</v>
      </c>
    </row>
    <row r="188" spans="1:12" x14ac:dyDescent="0.25">
      <c r="A188" t="s">
        <v>2879</v>
      </c>
      <c r="B188" s="2" t="s">
        <v>602</v>
      </c>
      <c r="C188" t="s">
        <v>2833</v>
      </c>
      <c r="D188" t="s">
        <v>2837</v>
      </c>
      <c r="E188" s="3">
        <v>5968818.5999999996</v>
      </c>
      <c r="F188" s="1">
        <v>44543</v>
      </c>
      <c r="G188" t="s">
        <v>603</v>
      </c>
      <c r="H188" s="8">
        <v>14876055</v>
      </c>
      <c r="I188" s="3">
        <v>3535184.5</v>
      </c>
      <c r="J188">
        <v>2</v>
      </c>
      <c r="K188" t="s">
        <v>2655</v>
      </c>
      <c r="L188" t="s">
        <v>2841</v>
      </c>
    </row>
    <row r="189" spans="1:12" x14ac:dyDescent="0.25">
      <c r="A189" t="s">
        <v>2879</v>
      </c>
      <c r="B189" s="2" t="s">
        <v>604</v>
      </c>
      <c r="C189" t="s">
        <v>2833</v>
      </c>
      <c r="D189" t="s">
        <v>2837</v>
      </c>
      <c r="E189" s="3">
        <v>2246400</v>
      </c>
      <c r="F189" s="1">
        <v>44414</v>
      </c>
      <c r="G189" t="s">
        <v>605</v>
      </c>
      <c r="H189" t="s">
        <v>606</v>
      </c>
      <c r="I189" s="3">
        <v>599078.93999999994</v>
      </c>
      <c r="J189">
        <v>8</v>
      </c>
      <c r="K189" t="s">
        <v>607</v>
      </c>
      <c r="L189" t="s">
        <v>2843</v>
      </c>
    </row>
    <row r="190" spans="1:12" x14ac:dyDescent="0.25">
      <c r="A190" t="s">
        <v>2879</v>
      </c>
      <c r="B190" s="2" t="s">
        <v>608</v>
      </c>
      <c r="C190" t="s">
        <v>2833</v>
      </c>
      <c r="D190" t="s">
        <v>2835</v>
      </c>
      <c r="E190" s="3">
        <v>55000</v>
      </c>
      <c r="F190" s="1">
        <v>44490</v>
      </c>
      <c r="G190" t="s">
        <v>609</v>
      </c>
      <c r="H190" s="8">
        <v>14876414</v>
      </c>
      <c r="I190" s="3">
        <v>51410</v>
      </c>
      <c r="J190">
        <v>1</v>
      </c>
      <c r="K190" t="s">
        <v>2656</v>
      </c>
      <c r="L190" t="s">
        <v>2843</v>
      </c>
    </row>
    <row r="191" spans="1:12" x14ac:dyDescent="0.25">
      <c r="A191" t="s">
        <v>2879</v>
      </c>
      <c r="B191" s="2" t="s">
        <v>610</v>
      </c>
      <c r="C191" t="s">
        <v>2833</v>
      </c>
      <c r="D191" t="s">
        <v>2835</v>
      </c>
      <c r="E191" s="3">
        <v>213885</v>
      </c>
      <c r="F191" s="1">
        <v>44391</v>
      </c>
      <c r="G191" t="s">
        <v>611</v>
      </c>
      <c r="H191" t="s">
        <v>612</v>
      </c>
      <c r="I191" s="3">
        <v>203700</v>
      </c>
      <c r="J191">
        <v>1</v>
      </c>
      <c r="K191" t="s">
        <v>613</v>
      </c>
      <c r="L191" t="s">
        <v>2843</v>
      </c>
    </row>
    <row r="192" spans="1:12" x14ac:dyDescent="0.25">
      <c r="A192" t="s">
        <v>2879</v>
      </c>
      <c r="B192" s="2" t="s">
        <v>614</v>
      </c>
      <c r="C192" t="s">
        <v>2833</v>
      </c>
      <c r="D192" t="s">
        <v>2837</v>
      </c>
      <c r="E192" s="3">
        <v>1153000</v>
      </c>
      <c r="F192" s="1">
        <v>44438</v>
      </c>
      <c r="G192" t="s">
        <v>615</v>
      </c>
      <c r="H192" s="8">
        <v>14876821</v>
      </c>
      <c r="I192" s="3">
        <v>757575</v>
      </c>
      <c r="J192">
        <v>2</v>
      </c>
      <c r="K192" t="s">
        <v>2657</v>
      </c>
      <c r="L192" t="s">
        <v>2841</v>
      </c>
    </row>
    <row r="193" spans="1:12" x14ac:dyDescent="0.25">
      <c r="A193" t="s">
        <v>2879</v>
      </c>
      <c r="B193" s="2" t="s">
        <v>618</v>
      </c>
      <c r="C193" t="s">
        <v>2833</v>
      </c>
      <c r="D193" t="s">
        <v>2837</v>
      </c>
      <c r="E193" s="3">
        <v>1152050</v>
      </c>
      <c r="F193" s="1">
        <v>44529</v>
      </c>
      <c r="G193" t="s">
        <v>619</v>
      </c>
      <c r="H193" t="s">
        <v>620</v>
      </c>
      <c r="I193" s="3">
        <v>172954.2</v>
      </c>
      <c r="J193">
        <v>4</v>
      </c>
      <c r="K193" t="s">
        <v>621</v>
      </c>
      <c r="L193" t="s">
        <v>2843</v>
      </c>
    </row>
    <row r="194" spans="1:12" x14ac:dyDescent="0.25">
      <c r="A194" t="s">
        <v>2879</v>
      </c>
      <c r="B194" s="2" t="s">
        <v>622</v>
      </c>
      <c r="C194" t="s">
        <v>2833</v>
      </c>
      <c r="D194" t="s">
        <v>2837</v>
      </c>
      <c r="E194" s="3">
        <v>239448</v>
      </c>
      <c r="F194" s="1">
        <v>44260</v>
      </c>
      <c r="G194" t="s">
        <v>623</v>
      </c>
      <c r="H194" s="8">
        <v>14877106</v>
      </c>
      <c r="I194" s="3">
        <v>75640</v>
      </c>
      <c r="J194">
        <v>2</v>
      </c>
      <c r="K194" t="s">
        <v>1334</v>
      </c>
      <c r="L194" t="s">
        <v>2843</v>
      </c>
    </row>
    <row r="195" spans="1:12" x14ac:dyDescent="0.25">
      <c r="A195" t="s">
        <v>2879</v>
      </c>
      <c r="B195" s="2" t="s">
        <v>624</v>
      </c>
      <c r="C195" t="s">
        <v>2833</v>
      </c>
      <c r="D195" t="s">
        <v>2835</v>
      </c>
      <c r="E195" s="3">
        <v>75000</v>
      </c>
      <c r="F195" s="1">
        <v>44298</v>
      </c>
      <c r="G195" t="s">
        <v>625</v>
      </c>
      <c r="H195" s="8">
        <v>14877142</v>
      </c>
      <c r="I195" s="3">
        <v>74915.45</v>
      </c>
      <c r="J195">
        <v>1</v>
      </c>
      <c r="K195" t="s">
        <v>2658</v>
      </c>
      <c r="L195" t="s">
        <v>2841</v>
      </c>
    </row>
    <row r="196" spans="1:12" x14ac:dyDescent="0.25">
      <c r="A196" t="s">
        <v>2879</v>
      </c>
      <c r="B196" s="2" t="s">
        <v>626</v>
      </c>
      <c r="C196" t="s">
        <v>2833</v>
      </c>
      <c r="D196" t="s">
        <v>2837</v>
      </c>
      <c r="E196" s="3">
        <v>495132</v>
      </c>
      <c r="F196" s="1">
        <v>44319</v>
      </c>
      <c r="G196" t="s">
        <v>627</v>
      </c>
      <c r="H196" s="8">
        <v>14877150</v>
      </c>
      <c r="I196" s="3">
        <v>352275.84</v>
      </c>
      <c r="J196">
        <v>3</v>
      </c>
      <c r="K196" t="s">
        <v>2659</v>
      </c>
      <c r="L196" t="s">
        <v>2843</v>
      </c>
    </row>
    <row r="197" spans="1:12" x14ac:dyDescent="0.25">
      <c r="A197" t="s">
        <v>2879</v>
      </c>
      <c r="B197" s="2" t="s">
        <v>628</v>
      </c>
      <c r="C197" t="s">
        <v>2832</v>
      </c>
      <c r="D197" t="s">
        <v>2835</v>
      </c>
      <c r="E197" s="3">
        <v>395000</v>
      </c>
      <c r="F197" s="1">
        <v>44229</v>
      </c>
      <c r="G197" t="s">
        <v>629</v>
      </c>
      <c r="H197" s="8">
        <v>14877371</v>
      </c>
      <c r="I197" s="3">
        <v>395000</v>
      </c>
      <c r="J197">
        <v>1</v>
      </c>
      <c r="K197" t="s">
        <v>2660</v>
      </c>
      <c r="L197" t="s">
        <v>2843</v>
      </c>
    </row>
    <row r="198" spans="1:12" x14ac:dyDescent="0.25">
      <c r="A198" t="s">
        <v>2879</v>
      </c>
      <c r="B198" s="2" t="s">
        <v>630</v>
      </c>
      <c r="C198" t="s">
        <v>2833</v>
      </c>
      <c r="D198" t="s">
        <v>2835</v>
      </c>
      <c r="E198" s="3">
        <v>80000</v>
      </c>
      <c r="F198" s="1">
        <v>44221</v>
      </c>
      <c r="G198" t="s">
        <v>631</v>
      </c>
      <c r="H198" s="8">
        <v>14877530</v>
      </c>
      <c r="I198" s="3">
        <v>80000</v>
      </c>
      <c r="J198">
        <v>1</v>
      </c>
      <c r="K198" t="s">
        <v>1452</v>
      </c>
      <c r="L198" t="s">
        <v>2843</v>
      </c>
    </row>
    <row r="199" spans="1:12" x14ac:dyDescent="0.25">
      <c r="A199" t="s">
        <v>2879</v>
      </c>
      <c r="B199" s="2" t="s">
        <v>632</v>
      </c>
      <c r="C199" t="s">
        <v>2833</v>
      </c>
      <c r="D199" t="s">
        <v>2835</v>
      </c>
      <c r="E199" s="3">
        <v>200000</v>
      </c>
      <c r="F199" s="1">
        <v>44224</v>
      </c>
      <c r="G199" t="s">
        <v>633</v>
      </c>
      <c r="H199" s="8">
        <v>14878554</v>
      </c>
      <c r="I199" s="3">
        <v>194860.44</v>
      </c>
      <c r="J199">
        <v>1</v>
      </c>
      <c r="K199" t="s">
        <v>2661</v>
      </c>
      <c r="L199" t="s">
        <v>2841</v>
      </c>
    </row>
    <row r="200" spans="1:12" x14ac:dyDescent="0.25">
      <c r="A200" t="s">
        <v>2879</v>
      </c>
      <c r="B200" s="2" t="s">
        <v>638</v>
      </c>
      <c r="C200" t="s">
        <v>2833</v>
      </c>
      <c r="D200" t="s">
        <v>2835</v>
      </c>
      <c r="E200" s="3">
        <v>100000</v>
      </c>
      <c r="F200" s="1">
        <v>44264</v>
      </c>
      <c r="G200" t="s">
        <v>639</v>
      </c>
      <c r="H200" s="8">
        <v>14879696</v>
      </c>
      <c r="I200" s="3">
        <v>90000</v>
      </c>
      <c r="J200">
        <v>1</v>
      </c>
      <c r="K200" t="s">
        <v>2662</v>
      </c>
      <c r="L200" t="s">
        <v>2843</v>
      </c>
    </row>
    <row r="201" spans="1:12" x14ac:dyDescent="0.25">
      <c r="A201" t="s">
        <v>2879</v>
      </c>
      <c r="B201" s="2" t="s">
        <v>640</v>
      </c>
      <c r="C201" t="s">
        <v>2833</v>
      </c>
      <c r="D201" t="s">
        <v>2835</v>
      </c>
      <c r="E201" s="3">
        <v>200000</v>
      </c>
      <c r="F201" s="1">
        <v>44263</v>
      </c>
      <c r="G201" t="s">
        <v>641</v>
      </c>
      <c r="H201" s="8">
        <v>14879697</v>
      </c>
      <c r="I201" s="3">
        <v>199951</v>
      </c>
      <c r="J201">
        <v>1</v>
      </c>
      <c r="K201" t="s">
        <v>2663</v>
      </c>
      <c r="L201" t="s">
        <v>2843</v>
      </c>
    </row>
    <row r="202" spans="1:12" x14ac:dyDescent="0.25">
      <c r="A202" t="s">
        <v>2879</v>
      </c>
      <c r="B202" s="2" t="s">
        <v>642</v>
      </c>
      <c r="C202" t="s">
        <v>2833</v>
      </c>
      <c r="D202" t="s">
        <v>2837</v>
      </c>
      <c r="E202" s="3">
        <v>280000</v>
      </c>
      <c r="F202" s="1">
        <v>44292</v>
      </c>
      <c r="G202" t="s">
        <v>643</v>
      </c>
      <c r="H202" s="8">
        <v>14879793</v>
      </c>
      <c r="I202" s="3">
        <v>188160</v>
      </c>
      <c r="J202">
        <v>2</v>
      </c>
      <c r="K202" t="s">
        <v>2664</v>
      </c>
      <c r="L202" t="s">
        <v>2843</v>
      </c>
    </row>
    <row r="203" spans="1:12" x14ac:dyDescent="0.25">
      <c r="A203" t="s">
        <v>2879</v>
      </c>
      <c r="B203" s="2" t="s">
        <v>644</v>
      </c>
      <c r="C203" t="s">
        <v>2833</v>
      </c>
      <c r="D203" t="s">
        <v>2837</v>
      </c>
      <c r="E203" s="3">
        <v>699991.1</v>
      </c>
      <c r="F203" s="1">
        <v>44309</v>
      </c>
      <c r="G203" t="s">
        <v>645</v>
      </c>
      <c r="H203" s="8">
        <v>14879967</v>
      </c>
      <c r="I203" s="3">
        <v>501348.82</v>
      </c>
      <c r="J203">
        <v>5</v>
      </c>
      <c r="K203" t="s">
        <v>2665</v>
      </c>
      <c r="L203" t="s">
        <v>2842</v>
      </c>
    </row>
    <row r="204" spans="1:12" x14ac:dyDescent="0.25">
      <c r="A204" t="s">
        <v>2879</v>
      </c>
      <c r="B204" s="2" t="s">
        <v>648</v>
      </c>
      <c r="C204" t="s">
        <v>2832</v>
      </c>
      <c r="D204" t="s">
        <v>2837</v>
      </c>
      <c r="E204" s="3">
        <v>105000</v>
      </c>
      <c r="F204" s="1">
        <v>44515</v>
      </c>
      <c r="G204" t="s">
        <v>649</v>
      </c>
      <c r="H204" t="s">
        <v>650</v>
      </c>
      <c r="I204" s="3">
        <v>100000</v>
      </c>
      <c r="J204">
        <v>1</v>
      </c>
      <c r="K204" t="s">
        <v>651</v>
      </c>
      <c r="L204" t="s">
        <v>2841</v>
      </c>
    </row>
    <row r="205" spans="1:12" x14ac:dyDescent="0.25">
      <c r="A205" t="s">
        <v>2879</v>
      </c>
      <c r="B205" s="2" t="s">
        <v>652</v>
      </c>
      <c r="C205" t="s">
        <v>2833</v>
      </c>
      <c r="D205" t="s">
        <v>2835</v>
      </c>
      <c r="E205" s="3">
        <v>250000</v>
      </c>
      <c r="F205" s="1">
        <v>44286</v>
      </c>
      <c r="G205" t="s">
        <v>653</v>
      </c>
      <c r="H205" s="8">
        <v>14880946</v>
      </c>
      <c r="I205" s="3">
        <v>247500</v>
      </c>
      <c r="J205">
        <v>1</v>
      </c>
      <c r="K205" t="s">
        <v>2666</v>
      </c>
      <c r="L205" t="s">
        <v>2841</v>
      </c>
    </row>
    <row r="206" spans="1:12" x14ac:dyDescent="0.25">
      <c r="A206" t="s">
        <v>2879</v>
      </c>
      <c r="B206" s="2" t="s">
        <v>654</v>
      </c>
      <c r="C206" t="s">
        <v>2833</v>
      </c>
      <c r="D206" t="s">
        <v>2837</v>
      </c>
      <c r="E206" s="3">
        <v>2901240</v>
      </c>
      <c r="F206" s="1">
        <v>44361</v>
      </c>
      <c r="G206" t="s">
        <v>655</v>
      </c>
      <c r="H206" t="s">
        <v>656</v>
      </c>
      <c r="I206" s="3">
        <v>1697341.63</v>
      </c>
      <c r="J206">
        <v>3</v>
      </c>
      <c r="K206" t="s">
        <v>657</v>
      </c>
      <c r="L206" t="s">
        <v>2843</v>
      </c>
    </row>
    <row r="207" spans="1:12" x14ac:dyDescent="0.25">
      <c r="A207" t="s">
        <v>2879</v>
      </c>
      <c r="B207" s="2" t="s">
        <v>658</v>
      </c>
      <c r="C207" t="s">
        <v>2833</v>
      </c>
      <c r="D207" t="s">
        <v>2837</v>
      </c>
      <c r="E207" s="3">
        <v>120540</v>
      </c>
      <c r="F207" s="1">
        <v>44250</v>
      </c>
      <c r="G207" t="s">
        <v>659</v>
      </c>
      <c r="H207" s="8">
        <v>14881352</v>
      </c>
      <c r="I207" s="3">
        <v>46941.37</v>
      </c>
      <c r="J207">
        <v>2</v>
      </c>
      <c r="K207" t="s">
        <v>2667</v>
      </c>
      <c r="L207" t="s">
        <v>2843</v>
      </c>
    </row>
    <row r="208" spans="1:12" x14ac:dyDescent="0.25">
      <c r="A208" t="s">
        <v>2879</v>
      </c>
      <c r="B208" s="2" t="s">
        <v>660</v>
      </c>
      <c r="C208" t="s">
        <v>2833</v>
      </c>
      <c r="D208" t="s">
        <v>2837</v>
      </c>
      <c r="E208" s="3">
        <v>60027.27</v>
      </c>
      <c r="F208" s="1">
        <v>44314</v>
      </c>
      <c r="G208" t="s">
        <v>661</v>
      </c>
      <c r="H208" t="s">
        <v>662</v>
      </c>
      <c r="I208" s="3">
        <v>60027</v>
      </c>
      <c r="J208">
        <v>3</v>
      </c>
      <c r="K208" t="s">
        <v>2668</v>
      </c>
      <c r="L208" t="s">
        <v>2841</v>
      </c>
    </row>
    <row r="209" spans="1:12" x14ac:dyDescent="0.25">
      <c r="A209" t="s">
        <v>2879</v>
      </c>
      <c r="B209" s="2" t="s">
        <v>663</v>
      </c>
      <c r="C209" t="s">
        <v>2833</v>
      </c>
      <c r="D209" t="s">
        <v>2837</v>
      </c>
      <c r="E209" s="3">
        <v>510000</v>
      </c>
      <c r="F209" s="1">
        <v>44447</v>
      </c>
      <c r="G209" t="s">
        <v>664</v>
      </c>
      <c r="H209" s="8">
        <v>14881402</v>
      </c>
      <c r="I209" s="3">
        <v>314850</v>
      </c>
      <c r="J209">
        <v>6</v>
      </c>
      <c r="K209" t="s">
        <v>2669</v>
      </c>
      <c r="L209" t="s">
        <v>2843</v>
      </c>
    </row>
    <row r="210" spans="1:12" x14ac:dyDescent="0.25">
      <c r="A210" t="s">
        <v>2879</v>
      </c>
      <c r="B210" s="2" t="s">
        <v>665</v>
      </c>
      <c r="C210" t="s">
        <v>2833</v>
      </c>
      <c r="D210" t="s">
        <v>2835</v>
      </c>
      <c r="E210" s="3">
        <v>139450</v>
      </c>
      <c r="F210" s="1">
        <v>44379</v>
      </c>
      <c r="G210" t="s">
        <v>666</v>
      </c>
      <c r="H210" t="s">
        <v>667</v>
      </c>
      <c r="I210" s="3">
        <v>138000</v>
      </c>
      <c r="J210">
        <v>1</v>
      </c>
      <c r="K210" t="s">
        <v>668</v>
      </c>
      <c r="L210" t="s">
        <v>2843</v>
      </c>
    </row>
    <row r="211" spans="1:12" x14ac:dyDescent="0.25">
      <c r="A211" t="s">
        <v>2879</v>
      </c>
      <c r="B211" s="2" t="s">
        <v>669</v>
      </c>
      <c r="C211" t="s">
        <v>2833</v>
      </c>
      <c r="D211" t="s">
        <v>2835</v>
      </c>
      <c r="E211" s="3">
        <v>30000</v>
      </c>
      <c r="F211" s="1">
        <v>44295</v>
      </c>
      <c r="G211" t="s">
        <v>670</v>
      </c>
      <c r="H211" s="8">
        <v>14881857</v>
      </c>
      <c r="I211" s="3">
        <v>29790</v>
      </c>
      <c r="J211">
        <v>1</v>
      </c>
      <c r="K211" t="s">
        <v>2670</v>
      </c>
      <c r="L211" t="s">
        <v>2843</v>
      </c>
    </row>
    <row r="212" spans="1:12" x14ac:dyDescent="0.25">
      <c r="A212" t="s">
        <v>2879</v>
      </c>
      <c r="B212" s="2" t="s">
        <v>671</v>
      </c>
      <c r="C212" t="s">
        <v>2833</v>
      </c>
      <c r="D212" t="s">
        <v>2837</v>
      </c>
      <c r="E212" s="3">
        <v>150741.4</v>
      </c>
      <c r="F212" s="1">
        <v>44250</v>
      </c>
      <c r="G212" t="s">
        <v>672</v>
      </c>
      <c r="H212" s="8">
        <v>14882486</v>
      </c>
      <c r="I212" s="3">
        <v>124537.79</v>
      </c>
      <c r="J212">
        <v>3</v>
      </c>
      <c r="K212" t="s">
        <v>1150</v>
      </c>
      <c r="L212" t="s">
        <v>2842</v>
      </c>
    </row>
    <row r="213" spans="1:12" x14ac:dyDescent="0.25">
      <c r="A213" t="s">
        <v>2879</v>
      </c>
      <c r="B213" s="2" t="s">
        <v>673</v>
      </c>
      <c r="C213" t="s">
        <v>2832</v>
      </c>
      <c r="D213" t="s">
        <v>2837</v>
      </c>
      <c r="E213" s="3">
        <v>2357500</v>
      </c>
      <c r="F213" s="1">
        <v>44277</v>
      </c>
      <c r="G213" t="s">
        <v>674</v>
      </c>
      <c r="H213" s="8">
        <v>14882873</v>
      </c>
      <c r="I213" s="3">
        <v>1575785.99</v>
      </c>
      <c r="J213">
        <v>3</v>
      </c>
      <c r="K213" t="s">
        <v>2671</v>
      </c>
      <c r="L213" t="s">
        <v>2843</v>
      </c>
    </row>
    <row r="214" spans="1:12" x14ac:dyDescent="0.25">
      <c r="A214" t="s">
        <v>2879</v>
      </c>
      <c r="B214" s="2" t="s">
        <v>675</v>
      </c>
      <c r="C214" t="s">
        <v>2832</v>
      </c>
      <c r="D214" t="s">
        <v>2835</v>
      </c>
      <c r="E214" s="3">
        <v>50000</v>
      </c>
      <c r="F214" s="1">
        <v>44316</v>
      </c>
      <c r="G214" t="s">
        <v>676</v>
      </c>
      <c r="H214" s="8">
        <v>14883246</v>
      </c>
      <c r="I214" s="3">
        <v>48000</v>
      </c>
      <c r="J214">
        <v>1</v>
      </c>
      <c r="K214" t="s">
        <v>2672</v>
      </c>
      <c r="L214" t="s">
        <v>2843</v>
      </c>
    </row>
    <row r="215" spans="1:12" x14ac:dyDescent="0.25">
      <c r="A215" t="s">
        <v>2879</v>
      </c>
      <c r="B215" s="2" t="s">
        <v>677</v>
      </c>
      <c r="C215" t="s">
        <v>2833</v>
      </c>
      <c r="D215" t="s">
        <v>2835</v>
      </c>
      <c r="E215" s="3">
        <v>23000</v>
      </c>
      <c r="F215" s="1">
        <v>44216</v>
      </c>
      <c r="G215" t="s">
        <v>678</v>
      </c>
      <c r="H215" s="8">
        <v>14883527</v>
      </c>
      <c r="I215" s="3">
        <v>22611</v>
      </c>
      <c r="J215">
        <v>1</v>
      </c>
      <c r="K215" t="s">
        <v>2673</v>
      </c>
      <c r="L215" t="s">
        <v>2843</v>
      </c>
    </row>
    <row r="216" spans="1:12" x14ac:dyDescent="0.25">
      <c r="A216" t="s">
        <v>2879</v>
      </c>
      <c r="B216" s="2" t="s">
        <v>679</v>
      </c>
      <c r="C216" t="s">
        <v>2833</v>
      </c>
      <c r="D216" t="s">
        <v>2835</v>
      </c>
      <c r="E216" s="3">
        <v>110000</v>
      </c>
      <c r="F216" s="1">
        <v>44238</v>
      </c>
      <c r="G216" t="s">
        <v>680</v>
      </c>
      <c r="H216" s="8">
        <v>14883689</v>
      </c>
      <c r="I216" s="3">
        <v>88382.12</v>
      </c>
      <c r="J216">
        <v>1</v>
      </c>
      <c r="K216" t="s">
        <v>2674</v>
      </c>
      <c r="L216" t="s">
        <v>2843</v>
      </c>
    </row>
    <row r="217" spans="1:12" x14ac:dyDescent="0.25">
      <c r="A217" t="s">
        <v>2879</v>
      </c>
      <c r="B217" s="2" t="s">
        <v>681</v>
      </c>
      <c r="C217" t="s">
        <v>2833</v>
      </c>
      <c r="D217" t="s">
        <v>2834</v>
      </c>
      <c r="E217" s="3">
        <v>11250000</v>
      </c>
      <c r="F217" s="1">
        <v>44376</v>
      </c>
      <c r="G217" t="s">
        <v>682</v>
      </c>
      <c r="H217" s="8">
        <v>14883757</v>
      </c>
      <c r="I217" s="3">
        <v>11157000</v>
      </c>
      <c r="J217">
        <v>3</v>
      </c>
      <c r="K217" t="s">
        <v>2675</v>
      </c>
      <c r="L217" t="s">
        <v>2841</v>
      </c>
    </row>
    <row r="218" spans="1:12" x14ac:dyDescent="0.25">
      <c r="A218" t="s">
        <v>2879</v>
      </c>
      <c r="B218" s="2" t="s">
        <v>683</v>
      </c>
      <c r="C218" t="s">
        <v>2833</v>
      </c>
      <c r="D218" t="s">
        <v>2837</v>
      </c>
      <c r="E218" s="3">
        <v>59848.93</v>
      </c>
      <c r="F218" s="1">
        <v>44272</v>
      </c>
      <c r="G218" t="s">
        <v>684</v>
      </c>
      <c r="H218" s="8">
        <v>14883971</v>
      </c>
      <c r="I218" s="3">
        <v>25550.2</v>
      </c>
      <c r="J218">
        <v>1</v>
      </c>
      <c r="K218" t="s">
        <v>613</v>
      </c>
      <c r="L218" t="s">
        <v>2843</v>
      </c>
    </row>
    <row r="219" spans="1:12" x14ac:dyDescent="0.25">
      <c r="A219" t="s">
        <v>2879</v>
      </c>
      <c r="B219" s="2" t="s">
        <v>685</v>
      </c>
      <c r="C219" t="s">
        <v>2833</v>
      </c>
      <c r="D219" t="s">
        <v>2837</v>
      </c>
      <c r="E219" s="3">
        <v>400000</v>
      </c>
      <c r="F219" s="1">
        <v>44497</v>
      </c>
      <c r="G219" t="s">
        <v>686</v>
      </c>
      <c r="H219" t="s">
        <v>687</v>
      </c>
      <c r="I219" s="3">
        <v>325000</v>
      </c>
      <c r="J219">
        <v>1</v>
      </c>
      <c r="K219" t="s">
        <v>2676</v>
      </c>
      <c r="L219" t="s">
        <v>2841</v>
      </c>
    </row>
    <row r="220" spans="1:12" x14ac:dyDescent="0.25">
      <c r="A220" t="s">
        <v>2879</v>
      </c>
      <c r="B220" s="2" t="s">
        <v>688</v>
      </c>
      <c r="C220" t="s">
        <v>2833</v>
      </c>
      <c r="D220" t="s">
        <v>2834</v>
      </c>
      <c r="E220" s="3">
        <v>1599000</v>
      </c>
      <c r="F220" s="1">
        <v>44377</v>
      </c>
      <c r="G220" t="s">
        <v>689</v>
      </c>
      <c r="H220" t="s">
        <v>690</v>
      </c>
      <c r="I220" s="3">
        <v>1563230</v>
      </c>
      <c r="J220">
        <v>3</v>
      </c>
      <c r="K220" t="s">
        <v>691</v>
      </c>
      <c r="L220" t="s">
        <v>2841</v>
      </c>
    </row>
    <row r="221" spans="1:12" x14ac:dyDescent="0.25">
      <c r="A221" t="s">
        <v>2879</v>
      </c>
      <c r="B221" s="2" t="s">
        <v>692</v>
      </c>
      <c r="C221" t="s">
        <v>2833</v>
      </c>
      <c r="D221" t="s">
        <v>2835</v>
      </c>
      <c r="E221" s="3">
        <v>12000</v>
      </c>
      <c r="F221" s="1">
        <v>44307</v>
      </c>
      <c r="G221" t="s">
        <v>693</v>
      </c>
      <c r="H221" s="8">
        <v>14885272</v>
      </c>
      <c r="I221" s="3">
        <v>12000</v>
      </c>
      <c r="J221">
        <v>1</v>
      </c>
      <c r="K221" t="s">
        <v>2677</v>
      </c>
      <c r="L221" t="s">
        <v>2843</v>
      </c>
    </row>
    <row r="222" spans="1:12" x14ac:dyDescent="0.25">
      <c r="A222" t="s">
        <v>2879</v>
      </c>
      <c r="B222" s="2" t="s">
        <v>694</v>
      </c>
      <c r="C222" t="s">
        <v>2833</v>
      </c>
      <c r="D222" t="s">
        <v>2835</v>
      </c>
      <c r="E222" s="3">
        <v>98000</v>
      </c>
      <c r="F222" s="1">
        <v>44278</v>
      </c>
      <c r="G222" t="s">
        <v>695</v>
      </c>
      <c r="H222" s="8">
        <v>14885315</v>
      </c>
      <c r="I222" s="3">
        <v>78500</v>
      </c>
      <c r="J222">
        <v>1</v>
      </c>
      <c r="K222" t="s">
        <v>2678</v>
      </c>
      <c r="L222" t="s">
        <v>2843</v>
      </c>
    </row>
    <row r="223" spans="1:12" x14ac:dyDescent="0.25">
      <c r="A223" t="s">
        <v>2879</v>
      </c>
      <c r="B223" s="2" t="s">
        <v>696</v>
      </c>
      <c r="C223" t="s">
        <v>2833</v>
      </c>
      <c r="D223" t="s">
        <v>2835</v>
      </c>
      <c r="E223" s="3">
        <v>350000</v>
      </c>
      <c r="F223" s="1">
        <v>44273</v>
      </c>
      <c r="G223" t="s">
        <v>697</v>
      </c>
      <c r="H223" s="8">
        <v>14885316</v>
      </c>
      <c r="I223" s="3">
        <v>349493.67</v>
      </c>
      <c r="J223">
        <v>1</v>
      </c>
      <c r="K223" t="s">
        <v>2679</v>
      </c>
      <c r="L223" t="s">
        <v>2842</v>
      </c>
    </row>
    <row r="224" spans="1:12" x14ac:dyDescent="0.25">
      <c r="A224" t="s">
        <v>2879</v>
      </c>
      <c r="B224" s="2" t="s">
        <v>698</v>
      </c>
      <c r="C224" t="s">
        <v>2833</v>
      </c>
      <c r="D224" t="s">
        <v>2837</v>
      </c>
      <c r="E224" s="3">
        <v>149724</v>
      </c>
      <c r="F224" s="1">
        <v>44243</v>
      </c>
      <c r="G224" t="s">
        <v>699</v>
      </c>
      <c r="H224" s="8">
        <v>14885346</v>
      </c>
      <c r="I224" s="3">
        <v>93700</v>
      </c>
      <c r="J224">
        <v>3</v>
      </c>
      <c r="K224" t="s">
        <v>2680</v>
      </c>
      <c r="L224" t="s">
        <v>2843</v>
      </c>
    </row>
    <row r="225" spans="1:12" x14ac:dyDescent="0.25">
      <c r="A225" t="s">
        <v>2879</v>
      </c>
      <c r="B225" s="2" t="s">
        <v>700</v>
      </c>
      <c r="C225" t="s">
        <v>2833</v>
      </c>
      <c r="D225" t="s">
        <v>2837</v>
      </c>
      <c r="E225" s="3">
        <v>38000</v>
      </c>
      <c r="F225" s="1">
        <v>44271</v>
      </c>
      <c r="G225" t="s">
        <v>701</v>
      </c>
      <c r="H225" s="8">
        <v>14885529</v>
      </c>
      <c r="I225" s="3">
        <v>36502</v>
      </c>
      <c r="J225">
        <v>1</v>
      </c>
      <c r="K225" t="s">
        <v>2681</v>
      </c>
      <c r="L225" t="s">
        <v>2841</v>
      </c>
    </row>
    <row r="226" spans="1:12" x14ac:dyDescent="0.25">
      <c r="A226" t="s">
        <v>2879</v>
      </c>
      <c r="B226" s="2" t="s">
        <v>706</v>
      </c>
      <c r="C226" t="s">
        <v>2833</v>
      </c>
      <c r="D226" t="s">
        <v>2837</v>
      </c>
      <c r="E226" s="3">
        <v>220824</v>
      </c>
      <c r="F226" s="1">
        <v>44286</v>
      </c>
      <c r="G226" t="s">
        <v>707</v>
      </c>
      <c r="H226" s="8">
        <v>14885653</v>
      </c>
      <c r="I226" s="3">
        <v>74771.3</v>
      </c>
      <c r="J226">
        <v>6</v>
      </c>
      <c r="K226" t="s">
        <v>2682</v>
      </c>
      <c r="L226" t="s">
        <v>2843</v>
      </c>
    </row>
    <row r="227" spans="1:12" x14ac:dyDescent="0.25">
      <c r="A227" t="s">
        <v>2879</v>
      </c>
      <c r="B227" s="2" t="s">
        <v>708</v>
      </c>
      <c r="C227" t="s">
        <v>2833</v>
      </c>
      <c r="D227" t="s">
        <v>2837</v>
      </c>
      <c r="E227" s="3">
        <v>30000</v>
      </c>
      <c r="F227" s="1">
        <v>44263</v>
      </c>
      <c r="G227" t="s">
        <v>709</v>
      </c>
      <c r="H227" s="8">
        <v>14885741</v>
      </c>
      <c r="I227" s="3">
        <v>23650</v>
      </c>
      <c r="J227">
        <v>1</v>
      </c>
      <c r="K227" t="s">
        <v>2683</v>
      </c>
      <c r="L227" t="s">
        <v>2841</v>
      </c>
    </row>
    <row r="228" spans="1:12" x14ac:dyDescent="0.25">
      <c r="A228" t="s">
        <v>2879</v>
      </c>
      <c r="B228" s="2" t="s">
        <v>710</v>
      </c>
      <c r="C228" t="s">
        <v>2833</v>
      </c>
      <c r="D228" t="s">
        <v>2835</v>
      </c>
      <c r="E228" s="3">
        <v>40000</v>
      </c>
      <c r="F228" s="1">
        <v>44383</v>
      </c>
      <c r="G228" t="s">
        <v>711</v>
      </c>
      <c r="H228" s="8" t="s">
        <v>712</v>
      </c>
      <c r="I228" s="3">
        <v>40000</v>
      </c>
      <c r="J228">
        <v>1</v>
      </c>
      <c r="K228" t="s">
        <v>713</v>
      </c>
      <c r="L228" t="s">
        <v>2841</v>
      </c>
    </row>
    <row r="229" spans="1:12" x14ac:dyDescent="0.25">
      <c r="A229" t="s">
        <v>2879</v>
      </c>
      <c r="B229" s="2" t="s">
        <v>714</v>
      </c>
      <c r="C229" t="s">
        <v>2833</v>
      </c>
      <c r="D229" t="s">
        <v>2837</v>
      </c>
      <c r="E229" s="3">
        <v>771894.1</v>
      </c>
      <c r="F229" s="1">
        <v>44349</v>
      </c>
      <c r="G229" t="s">
        <v>715</v>
      </c>
      <c r="H229" t="s">
        <v>716</v>
      </c>
      <c r="I229" s="3">
        <v>534263.35</v>
      </c>
      <c r="J229">
        <v>3</v>
      </c>
      <c r="K229" t="s">
        <v>717</v>
      </c>
      <c r="L229" t="s">
        <v>2842</v>
      </c>
    </row>
    <row r="230" spans="1:12" x14ac:dyDescent="0.25">
      <c r="A230" t="s">
        <v>2879</v>
      </c>
      <c r="B230" s="2" t="s">
        <v>718</v>
      </c>
      <c r="C230" t="s">
        <v>2833</v>
      </c>
      <c r="D230" t="s">
        <v>2835</v>
      </c>
      <c r="E230" s="3">
        <v>30000</v>
      </c>
      <c r="F230" s="1">
        <v>44398</v>
      </c>
      <c r="G230" t="s">
        <v>719</v>
      </c>
      <c r="H230" s="8">
        <v>14886053</v>
      </c>
      <c r="I230" s="3">
        <v>29718.37</v>
      </c>
      <c r="J230">
        <v>1</v>
      </c>
      <c r="K230" t="s">
        <v>2684</v>
      </c>
      <c r="L230" t="s">
        <v>2843</v>
      </c>
    </row>
    <row r="231" spans="1:12" x14ac:dyDescent="0.25">
      <c r="A231" t="s">
        <v>2879</v>
      </c>
      <c r="B231" s="2" t="s">
        <v>720</v>
      </c>
      <c r="C231" t="s">
        <v>2833</v>
      </c>
      <c r="D231" t="s">
        <v>2837</v>
      </c>
      <c r="E231" s="3">
        <v>80000</v>
      </c>
      <c r="F231" s="1">
        <v>44209</v>
      </c>
      <c r="G231" t="s">
        <v>721</v>
      </c>
      <c r="H231" s="8">
        <v>14886072</v>
      </c>
      <c r="I231" s="3">
        <v>64300</v>
      </c>
      <c r="J231">
        <v>1</v>
      </c>
      <c r="K231" t="s">
        <v>2685</v>
      </c>
      <c r="L231" t="s">
        <v>2843</v>
      </c>
    </row>
    <row r="232" spans="1:12" x14ac:dyDescent="0.25">
      <c r="A232" t="s">
        <v>2879</v>
      </c>
      <c r="B232" s="2" t="s">
        <v>724</v>
      </c>
      <c r="C232" t="s">
        <v>2833</v>
      </c>
      <c r="D232" t="s">
        <v>2837</v>
      </c>
      <c r="E232" s="3">
        <v>42000</v>
      </c>
      <c r="F232" s="1">
        <v>44390</v>
      </c>
      <c r="G232" t="s">
        <v>725</v>
      </c>
      <c r="H232" t="s">
        <v>726</v>
      </c>
      <c r="I232" s="3">
        <v>31500</v>
      </c>
      <c r="J232">
        <v>5</v>
      </c>
      <c r="K232" t="s">
        <v>2686</v>
      </c>
      <c r="L232" t="s">
        <v>2843</v>
      </c>
    </row>
    <row r="233" spans="1:12" x14ac:dyDescent="0.25">
      <c r="A233" t="s">
        <v>2879</v>
      </c>
      <c r="B233" s="2" t="s">
        <v>727</v>
      </c>
      <c r="C233" t="s">
        <v>2833</v>
      </c>
      <c r="D233" t="s">
        <v>2835</v>
      </c>
      <c r="E233" s="3">
        <v>153091.20000000001</v>
      </c>
      <c r="F233" s="1">
        <v>44413</v>
      </c>
      <c r="G233" t="s">
        <v>728</v>
      </c>
      <c r="H233" t="s">
        <v>729</v>
      </c>
      <c r="I233" s="3">
        <v>127566</v>
      </c>
      <c r="J233">
        <v>1</v>
      </c>
      <c r="K233" t="s">
        <v>668</v>
      </c>
      <c r="L233" t="s">
        <v>2841</v>
      </c>
    </row>
    <row r="234" spans="1:12" x14ac:dyDescent="0.25">
      <c r="A234" t="s">
        <v>2879</v>
      </c>
      <c r="B234" s="2" t="s">
        <v>730</v>
      </c>
      <c r="C234" t="s">
        <v>2833</v>
      </c>
      <c r="D234" t="s">
        <v>2835</v>
      </c>
      <c r="E234" s="3">
        <v>110000</v>
      </c>
      <c r="F234" s="1">
        <v>44299</v>
      </c>
      <c r="G234" t="s">
        <v>731</v>
      </c>
      <c r="H234" s="8">
        <v>14886666</v>
      </c>
      <c r="I234" s="3">
        <v>96296.2</v>
      </c>
      <c r="J234">
        <v>1</v>
      </c>
      <c r="K234" s="9" t="s">
        <v>2651</v>
      </c>
      <c r="L234" t="s">
        <v>2841</v>
      </c>
    </row>
    <row r="235" spans="1:12" x14ac:dyDescent="0.25">
      <c r="A235" t="s">
        <v>2879</v>
      </c>
      <c r="B235" s="2" t="s">
        <v>732</v>
      </c>
      <c r="C235" t="s">
        <v>2833</v>
      </c>
      <c r="D235" t="s">
        <v>2835</v>
      </c>
      <c r="E235" s="3">
        <v>24000</v>
      </c>
      <c r="F235" s="1">
        <v>44278</v>
      </c>
      <c r="G235" t="s">
        <v>733</v>
      </c>
      <c r="H235" s="8" t="s">
        <v>734</v>
      </c>
      <c r="I235" s="3">
        <v>28749.599999999999</v>
      </c>
      <c r="J235">
        <v>1</v>
      </c>
      <c r="K235" t="s">
        <v>735</v>
      </c>
      <c r="L235" t="s">
        <v>2841</v>
      </c>
    </row>
    <row r="236" spans="1:12" x14ac:dyDescent="0.25">
      <c r="A236" t="s">
        <v>2879</v>
      </c>
      <c r="B236" s="2" t="s">
        <v>736</v>
      </c>
      <c r="C236" t="s">
        <v>2833</v>
      </c>
      <c r="D236" t="s">
        <v>2837</v>
      </c>
      <c r="E236" s="3">
        <v>30000</v>
      </c>
      <c r="F236" s="1">
        <v>44223</v>
      </c>
      <c r="G236" t="s">
        <v>737</v>
      </c>
      <c r="H236" s="8">
        <v>14886901</v>
      </c>
      <c r="I236" s="3">
        <v>22500</v>
      </c>
      <c r="J236">
        <v>3</v>
      </c>
      <c r="K236" t="s">
        <v>2687</v>
      </c>
      <c r="L236" t="s">
        <v>2843</v>
      </c>
    </row>
    <row r="237" spans="1:12" x14ac:dyDescent="0.25">
      <c r="A237" t="s">
        <v>2879</v>
      </c>
      <c r="B237" s="2" t="s">
        <v>738</v>
      </c>
      <c r="C237" t="s">
        <v>2833</v>
      </c>
      <c r="D237" t="s">
        <v>2835</v>
      </c>
      <c r="E237" s="3">
        <v>530000</v>
      </c>
      <c r="F237" s="1">
        <v>44522</v>
      </c>
      <c r="G237" t="s">
        <v>739</v>
      </c>
      <c r="H237" t="s">
        <v>740</v>
      </c>
      <c r="I237" s="3">
        <v>479700</v>
      </c>
      <c r="J237">
        <v>1</v>
      </c>
      <c r="K237" t="s">
        <v>741</v>
      </c>
      <c r="L237" t="s">
        <v>2841</v>
      </c>
    </row>
    <row r="238" spans="1:12" x14ac:dyDescent="0.25">
      <c r="A238" t="s">
        <v>2879</v>
      </c>
      <c r="B238" s="2" t="s">
        <v>742</v>
      </c>
      <c r="C238" t="s">
        <v>2833</v>
      </c>
      <c r="D238" t="s">
        <v>2837</v>
      </c>
      <c r="E238" s="3">
        <v>6037402.79</v>
      </c>
      <c r="F238" s="1">
        <v>44558</v>
      </c>
      <c r="G238" t="s">
        <v>743</v>
      </c>
      <c r="H238" t="s">
        <v>744</v>
      </c>
      <c r="I238" s="3">
        <v>3837130.07</v>
      </c>
      <c r="J238">
        <v>7</v>
      </c>
      <c r="K238" t="s">
        <v>745</v>
      </c>
      <c r="L238" t="s">
        <v>2842</v>
      </c>
    </row>
    <row r="239" spans="1:12" x14ac:dyDescent="0.25">
      <c r="A239" t="s">
        <v>2879</v>
      </c>
      <c r="B239" s="2" t="s">
        <v>746</v>
      </c>
      <c r="C239" t="s">
        <v>2833</v>
      </c>
      <c r="D239" t="s">
        <v>2837</v>
      </c>
      <c r="E239" s="3">
        <v>8500000</v>
      </c>
      <c r="F239" s="1">
        <v>44498</v>
      </c>
      <c r="G239" t="s">
        <v>747</v>
      </c>
      <c r="H239" s="8">
        <v>14887104</v>
      </c>
      <c r="I239" s="3">
        <v>4661748.82</v>
      </c>
      <c r="J239">
        <v>4</v>
      </c>
      <c r="K239" t="s">
        <v>748</v>
      </c>
      <c r="L239" t="s">
        <v>2843</v>
      </c>
    </row>
    <row r="240" spans="1:12" x14ac:dyDescent="0.25">
      <c r="A240" t="s">
        <v>2879</v>
      </c>
      <c r="B240" s="2" t="s">
        <v>749</v>
      </c>
      <c r="C240" t="s">
        <v>2833</v>
      </c>
      <c r="D240" t="s">
        <v>2837</v>
      </c>
      <c r="E240" s="3">
        <v>40000</v>
      </c>
      <c r="F240" s="1">
        <v>44372</v>
      </c>
      <c r="G240" t="s">
        <v>750</v>
      </c>
      <c r="H240" t="s">
        <v>751</v>
      </c>
      <c r="I240" s="3">
        <v>32785</v>
      </c>
      <c r="J240">
        <v>3</v>
      </c>
      <c r="K240" t="s">
        <v>2688</v>
      </c>
      <c r="L240" t="s">
        <v>2843</v>
      </c>
    </row>
    <row r="241" spans="1:12" x14ac:dyDescent="0.25">
      <c r="A241" t="s">
        <v>2879</v>
      </c>
      <c r="B241" s="2" t="s">
        <v>752</v>
      </c>
      <c r="C241" t="s">
        <v>2833</v>
      </c>
      <c r="D241" t="s">
        <v>2835</v>
      </c>
      <c r="E241" s="3">
        <v>800000</v>
      </c>
      <c r="F241" s="1">
        <v>44238</v>
      </c>
      <c r="G241" t="s">
        <v>753</v>
      </c>
      <c r="H241" t="s">
        <v>754</v>
      </c>
      <c r="I241" s="3">
        <v>785935.08</v>
      </c>
      <c r="J241">
        <v>1</v>
      </c>
      <c r="K241" t="s">
        <v>2689</v>
      </c>
      <c r="L241" t="s">
        <v>2843</v>
      </c>
    </row>
    <row r="242" spans="1:12" x14ac:dyDescent="0.25">
      <c r="A242" t="s">
        <v>2879</v>
      </c>
      <c r="B242" s="2" t="s">
        <v>755</v>
      </c>
      <c r="C242" t="s">
        <v>2833</v>
      </c>
      <c r="D242" t="s">
        <v>2837</v>
      </c>
      <c r="E242" s="3">
        <v>300000</v>
      </c>
      <c r="F242" s="1">
        <v>44404</v>
      </c>
      <c r="G242" t="s">
        <v>756</v>
      </c>
      <c r="H242" t="s">
        <v>757</v>
      </c>
      <c r="I242" s="3">
        <v>198725</v>
      </c>
      <c r="J242">
        <v>3</v>
      </c>
      <c r="K242" t="s">
        <v>2690</v>
      </c>
      <c r="L242" t="s">
        <v>2843</v>
      </c>
    </row>
    <row r="243" spans="1:12" x14ac:dyDescent="0.25">
      <c r="A243" t="s">
        <v>2879</v>
      </c>
      <c r="B243" s="2" t="s">
        <v>758</v>
      </c>
      <c r="C243" t="s">
        <v>2833</v>
      </c>
      <c r="D243" t="s">
        <v>2837</v>
      </c>
      <c r="E243" s="3">
        <v>49781</v>
      </c>
      <c r="F243" s="1">
        <v>44370</v>
      </c>
      <c r="G243" t="s">
        <v>759</v>
      </c>
      <c r="H243" t="s">
        <v>760</v>
      </c>
      <c r="I243" s="3">
        <v>46306.29</v>
      </c>
      <c r="J243">
        <v>6</v>
      </c>
      <c r="K243" t="s">
        <v>2691</v>
      </c>
      <c r="L243" t="s">
        <v>2842</v>
      </c>
    </row>
    <row r="244" spans="1:12" x14ac:dyDescent="0.25">
      <c r="A244" t="s">
        <v>2879</v>
      </c>
      <c r="B244" s="2" t="s">
        <v>761</v>
      </c>
      <c r="C244" t="s">
        <v>2833</v>
      </c>
      <c r="D244" t="s">
        <v>2837</v>
      </c>
      <c r="E244" s="3">
        <v>115000</v>
      </c>
      <c r="F244" s="1">
        <v>44286</v>
      </c>
      <c r="G244" t="s">
        <v>762</v>
      </c>
      <c r="H244" t="s">
        <v>763</v>
      </c>
      <c r="I244" s="3">
        <v>96600.08</v>
      </c>
      <c r="J244">
        <v>3</v>
      </c>
      <c r="K244" t="s">
        <v>2692</v>
      </c>
      <c r="L244" t="s">
        <v>2842</v>
      </c>
    </row>
    <row r="245" spans="1:12" x14ac:dyDescent="0.25">
      <c r="A245" t="s">
        <v>2879</v>
      </c>
      <c r="B245" s="2" t="s">
        <v>764</v>
      </c>
      <c r="C245" t="s">
        <v>2833</v>
      </c>
      <c r="D245" t="s">
        <v>2837</v>
      </c>
      <c r="E245" s="3">
        <v>79500</v>
      </c>
      <c r="F245" s="1">
        <v>44215</v>
      </c>
      <c r="G245" t="s">
        <v>765</v>
      </c>
      <c r="H245" t="s">
        <v>766</v>
      </c>
      <c r="I245" s="3">
        <v>65100</v>
      </c>
      <c r="J245">
        <v>1</v>
      </c>
      <c r="K245" t="s">
        <v>2693</v>
      </c>
      <c r="L245" t="s">
        <v>2843</v>
      </c>
    </row>
    <row r="246" spans="1:12" x14ac:dyDescent="0.25">
      <c r="A246" t="s">
        <v>2879</v>
      </c>
      <c r="B246" s="2" t="s">
        <v>767</v>
      </c>
      <c r="C246" t="s">
        <v>2833</v>
      </c>
      <c r="D246" t="s">
        <v>2837</v>
      </c>
      <c r="E246" s="3">
        <v>275000</v>
      </c>
      <c r="F246" s="1">
        <v>44285</v>
      </c>
      <c r="G246" t="s">
        <v>768</v>
      </c>
      <c r="H246" t="s">
        <v>769</v>
      </c>
      <c r="I246" s="3">
        <v>256560.66</v>
      </c>
      <c r="J246">
        <v>1</v>
      </c>
      <c r="K246" t="s">
        <v>2694</v>
      </c>
      <c r="L246" t="s">
        <v>2841</v>
      </c>
    </row>
    <row r="247" spans="1:12" x14ac:dyDescent="0.25">
      <c r="A247" t="s">
        <v>2879</v>
      </c>
      <c r="B247" s="2" t="s">
        <v>770</v>
      </c>
      <c r="C247" t="s">
        <v>2833</v>
      </c>
      <c r="D247" t="s">
        <v>2835</v>
      </c>
      <c r="E247" s="3">
        <v>25000</v>
      </c>
      <c r="F247" s="1">
        <v>44252</v>
      </c>
      <c r="G247" t="s">
        <v>771</v>
      </c>
      <c r="H247" t="s">
        <v>772</v>
      </c>
      <c r="I247" s="3">
        <v>11975</v>
      </c>
      <c r="J247">
        <v>1</v>
      </c>
      <c r="K247" t="s">
        <v>2239</v>
      </c>
      <c r="L247" t="s">
        <v>2843</v>
      </c>
    </row>
    <row r="248" spans="1:12" x14ac:dyDescent="0.25">
      <c r="A248" t="s">
        <v>2879</v>
      </c>
      <c r="B248" s="2" t="s">
        <v>773</v>
      </c>
      <c r="C248" t="s">
        <v>2833</v>
      </c>
      <c r="D248" t="s">
        <v>2837</v>
      </c>
      <c r="E248" s="3">
        <v>81950</v>
      </c>
      <c r="F248" s="1">
        <v>44442</v>
      </c>
      <c r="G248" t="s">
        <v>774</v>
      </c>
      <c r="H248" t="s">
        <v>775</v>
      </c>
      <c r="I248" s="3">
        <v>58110</v>
      </c>
      <c r="J248">
        <v>1</v>
      </c>
      <c r="K248" t="s">
        <v>2695</v>
      </c>
      <c r="L248" t="s">
        <v>2843</v>
      </c>
    </row>
    <row r="249" spans="1:12" x14ac:dyDescent="0.25">
      <c r="A249" t="s">
        <v>2879</v>
      </c>
      <c r="B249" s="2" t="s">
        <v>776</v>
      </c>
      <c r="C249" t="s">
        <v>2833</v>
      </c>
      <c r="D249" t="s">
        <v>2835</v>
      </c>
      <c r="E249" s="3">
        <v>104836.5</v>
      </c>
      <c r="F249" s="1">
        <v>44286</v>
      </c>
      <c r="G249" t="s">
        <v>777</v>
      </c>
      <c r="H249" t="s">
        <v>778</v>
      </c>
      <c r="I249" s="3">
        <v>65016.52</v>
      </c>
      <c r="J249">
        <v>1</v>
      </c>
      <c r="K249" t="s">
        <v>2559</v>
      </c>
      <c r="L249" t="s">
        <v>2841</v>
      </c>
    </row>
    <row r="250" spans="1:12" x14ac:dyDescent="0.25">
      <c r="A250" t="s">
        <v>2879</v>
      </c>
      <c r="B250" s="2" t="s">
        <v>779</v>
      </c>
      <c r="C250" t="s">
        <v>2833</v>
      </c>
      <c r="D250" t="s">
        <v>2837</v>
      </c>
      <c r="E250" s="3">
        <v>739500</v>
      </c>
      <c r="F250" s="1">
        <v>44446</v>
      </c>
      <c r="G250" t="s">
        <v>780</v>
      </c>
      <c r="H250" t="s">
        <v>781</v>
      </c>
      <c r="I250" s="3">
        <v>402000</v>
      </c>
      <c r="J250">
        <v>3</v>
      </c>
      <c r="K250" t="s">
        <v>2696</v>
      </c>
      <c r="L250" t="s">
        <v>2843</v>
      </c>
    </row>
    <row r="251" spans="1:12" x14ac:dyDescent="0.25">
      <c r="A251" t="s">
        <v>2879</v>
      </c>
      <c r="B251" s="2" t="s">
        <v>782</v>
      </c>
      <c r="C251" t="s">
        <v>2833</v>
      </c>
      <c r="D251" t="s">
        <v>2837</v>
      </c>
      <c r="E251" s="3">
        <v>30000</v>
      </c>
      <c r="F251" s="1">
        <v>44322</v>
      </c>
      <c r="G251" t="s">
        <v>783</v>
      </c>
      <c r="H251" t="s">
        <v>784</v>
      </c>
      <c r="I251" s="3">
        <v>28449.759999999998</v>
      </c>
      <c r="J251">
        <v>1</v>
      </c>
      <c r="K251" t="s">
        <v>2697</v>
      </c>
      <c r="L251" t="s">
        <v>2841</v>
      </c>
    </row>
    <row r="252" spans="1:12" x14ac:dyDescent="0.25">
      <c r="A252" t="s">
        <v>2879</v>
      </c>
      <c r="B252" s="2" t="s">
        <v>788</v>
      </c>
      <c r="C252" t="s">
        <v>2833</v>
      </c>
      <c r="D252" t="s">
        <v>2835</v>
      </c>
      <c r="E252" s="3">
        <v>400000</v>
      </c>
      <c r="F252" s="1">
        <v>44265</v>
      </c>
      <c r="G252" t="s">
        <v>789</v>
      </c>
      <c r="H252" t="s">
        <v>790</v>
      </c>
      <c r="I252" s="3">
        <v>397500</v>
      </c>
      <c r="J252">
        <v>1</v>
      </c>
      <c r="K252" t="s">
        <v>2699</v>
      </c>
      <c r="L252" t="s">
        <v>2842</v>
      </c>
    </row>
    <row r="253" spans="1:12" x14ac:dyDescent="0.25">
      <c r="A253" t="s">
        <v>2879</v>
      </c>
      <c r="B253" s="2" t="s">
        <v>791</v>
      </c>
      <c r="C253" t="s">
        <v>2833</v>
      </c>
      <c r="D253" t="s">
        <v>2837</v>
      </c>
      <c r="E253" s="3">
        <v>1113638.77</v>
      </c>
      <c r="F253" s="1">
        <v>44376</v>
      </c>
      <c r="G253" t="s">
        <v>792</v>
      </c>
      <c r="H253" t="s">
        <v>793</v>
      </c>
      <c r="I253" s="3">
        <v>1057049.74</v>
      </c>
      <c r="J253">
        <v>2</v>
      </c>
      <c r="K253" t="s">
        <v>2700</v>
      </c>
      <c r="L253" t="s">
        <v>2842</v>
      </c>
    </row>
    <row r="254" spans="1:12" x14ac:dyDescent="0.25">
      <c r="A254" t="s">
        <v>2879</v>
      </c>
      <c r="B254" s="2" t="s">
        <v>794</v>
      </c>
      <c r="C254" t="s">
        <v>2833</v>
      </c>
      <c r="D254" t="s">
        <v>2835</v>
      </c>
      <c r="E254" s="3">
        <v>115000</v>
      </c>
      <c r="F254" s="1">
        <v>44264</v>
      </c>
      <c r="G254" t="s">
        <v>795</v>
      </c>
      <c r="H254" t="s">
        <v>796</v>
      </c>
      <c r="I254" s="3">
        <v>113850</v>
      </c>
      <c r="J254">
        <v>1</v>
      </c>
      <c r="K254" t="s">
        <v>2644</v>
      </c>
      <c r="L254" t="s">
        <v>2843</v>
      </c>
    </row>
    <row r="255" spans="1:12" x14ac:dyDescent="0.25">
      <c r="A255" t="s">
        <v>2879</v>
      </c>
      <c r="B255" s="2" t="s">
        <v>797</v>
      </c>
      <c r="C255" t="s">
        <v>2833</v>
      </c>
      <c r="D255" t="s">
        <v>2835</v>
      </c>
      <c r="E255" s="3">
        <v>60000</v>
      </c>
      <c r="F255" s="1">
        <v>44256</v>
      </c>
      <c r="G255" t="s">
        <v>798</v>
      </c>
      <c r="H255" t="s">
        <v>799</v>
      </c>
      <c r="I255" s="3">
        <v>59600</v>
      </c>
      <c r="J255">
        <v>1</v>
      </c>
      <c r="K255" t="s">
        <v>2701</v>
      </c>
      <c r="L255" t="s">
        <v>2843</v>
      </c>
    </row>
    <row r="256" spans="1:12" x14ac:dyDescent="0.25">
      <c r="A256" t="s">
        <v>2879</v>
      </c>
      <c r="B256" s="2" t="s">
        <v>800</v>
      </c>
      <c r="C256" t="s">
        <v>2833</v>
      </c>
      <c r="D256" t="s">
        <v>2835</v>
      </c>
      <c r="E256" s="3">
        <v>49200</v>
      </c>
      <c r="F256" s="1">
        <v>44427</v>
      </c>
      <c r="G256" t="s">
        <v>801</v>
      </c>
      <c r="H256" t="s">
        <v>802</v>
      </c>
      <c r="I256" s="3">
        <v>49200</v>
      </c>
      <c r="J256">
        <v>1</v>
      </c>
      <c r="K256" t="s">
        <v>803</v>
      </c>
      <c r="L256" t="s">
        <v>2843</v>
      </c>
    </row>
    <row r="257" spans="1:12" x14ac:dyDescent="0.25">
      <c r="A257" t="s">
        <v>2879</v>
      </c>
      <c r="B257" s="2" t="s">
        <v>804</v>
      </c>
      <c r="C257" t="s">
        <v>2833</v>
      </c>
      <c r="D257" t="s">
        <v>2835</v>
      </c>
      <c r="E257" s="3">
        <v>570000</v>
      </c>
      <c r="F257" s="1">
        <v>44228</v>
      </c>
      <c r="G257" t="s">
        <v>805</v>
      </c>
      <c r="H257" t="s">
        <v>806</v>
      </c>
      <c r="I257" s="3">
        <v>236254.35</v>
      </c>
      <c r="J257">
        <v>1</v>
      </c>
      <c r="K257" t="s">
        <v>2702</v>
      </c>
      <c r="L257" t="s">
        <v>2843</v>
      </c>
    </row>
    <row r="258" spans="1:12" x14ac:dyDescent="0.25">
      <c r="A258" t="s">
        <v>2879</v>
      </c>
      <c r="B258" s="2" t="s">
        <v>807</v>
      </c>
      <c r="C258" t="s">
        <v>2833</v>
      </c>
      <c r="D258" t="s">
        <v>2837</v>
      </c>
      <c r="E258" s="3">
        <v>1245000</v>
      </c>
      <c r="F258" s="1">
        <v>44264</v>
      </c>
      <c r="G258" t="s">
        <v>808</v>
      </c>
      <c r="H258" t="s">
        <v>809</v>
      </c>
      <c r="I258" s="3">
        <v>572274.07999999996</v>
      </c>
      <c r="J258">
        <v>1</v>
      </c>
      <c r="K258" t="s">
        <v>2703</v>
      </c>
      <c r="L258" t="s">
        <v>2843</v>
      </c>
    </row>
    <row r="259" spans="1:12" x14ac:dyDescent="0.25">
      <c r="A259" t="s">
        <v>2879</v>
      </c>
      <c r="B259" s="2" t="s">
        <v>810</v>
      </c>
      <c r="C259" t="s">
        <v>2833</v>
      </c>
      <c r="D259" t="s">
        <v>2837</v>
      </c>
      <c r="E259" s="3">
        <v>60000</v>
      </c>
      <c r="F259" s="1">
        <v>44243</v>
      </c>
      <c r="G259" t="s">
        <v>811</v>
      </c>
      <c r="H259" t="s">
        <v>812</v>
      </c>
      <c r="I259" s="3">
        <v>39166.18</v>
      </c>
      <c r="J259">
        <v>1</v>
      </c>
      <c r="K259" t="s">
        <v>2704</v>
      </c>
      <c r="L259" t="s">
        <v>2841</v>
      </c>
    </row>
    <row r="260" spans="1:12" x14ac:dyDescent="0.25">
      <c r="A260" t="s">
        <v>2879</v>
      </c>
      <c r="B260" s="2" t="s">
        <v>813</v>
      </c>
      <c r="C260" t="s">
        <v>2833</v>
      </c>
      <c r="D260" t="s">
        <v>2837</v>
      </c>
      <c r="E260" s="3">
        <v>60000</v>
      </c>
      <c r="F260" s="1">
        <v>44354</v>
      </c>
      <c r="G260" t="s">
        <v>814</v>
      </c>
      <c r="H260" t="s">
        <v>815</v>
      </c>
      <c r="I260" s="3">
        <v>10944.7</v>
      </c>
      <c r="J260">
        <v>4</v>
      </c>
      <c r="K260" t="s">
        <v>816</v>
      </c>
      <c r="L260" t="s">
        <v>2841</v>
      </c>
    </row>
    <row r="261" spans="1:12" x14ac:dyDescent="0.25">
      <c r="A261" t="s">
        <v>2879</v>
      </c>
      <c r="B261" s="2" t="s">
        <v>817</v>
      </c>
      <c r="C261" t="s">
        <v>2833</v>
      </c>
      <c r="D261" t="s">
        <v>2837</v>
      </c>
      <c r="E261" s="3">
        <v>110000</v>
      </c>
      <c r="F261" s="1">
        <v>44390</v>
      </c>
      <c r="G261" t="s">
        <v>818</v>
      </c>
      <c r="H261" t="s">
        <v>819</v>
      </c>
      <c r="I261" s="3">
        <v>109995</v>
      </c>
      <c r="J261">
        <v>1</v>
      </c>
      <c r="K261" t="s">
        <v>820</v>
      </c>
      <c r="L261" t="s">
        <v>2843</v>
      </c>
    </row>
    <row r="262" spans="1:12" x14ac:dyDescent="0.25">
      <c r="A262" t="s">
        <v>2879</v>
      </c>
      <c r="B262" s="2" t="s">
        <v>821</v>
      </c>
      <c r="C262" t="s">
        <v>2833</v>
      </c>
      <c r="D262" t="s">
        <v>2837</v>
      </c>
      <c r="E262" s="3">
        <v>745624.8</v>
      </c>
      <c r="F262" s="1">
        <v>44284</v>
      </c>
      <c r="G262" t="s">
        <v>822</v>
      </c>
      <c r="H262" t="s">
        <v>823</v>
      </c>
      <c r="I262" s="3">
        <v>584064.63</v>
      </c>
      <c r="J262">
        <v>4</v>
      </c>
      <c r="K262" t="s">
        <v>440</v>
      </c>
      <c r="L262" t="s">
        <v>2842</v>
      </c>
    </row>
    <row r="263" spans="1:12" x14ac:dyDescent="0.25">
      <c r="A263" t="s">
        <v>2879</v>
      </c>
      <c r="B263" s="2" t="s">
        <v>824</v>
      </c>
      <c r="C263" t="s">
        <v>2833</v>
      </c>
      <c r="D263" t="s">
        <v>2837</v>
      </c>
      <c r="E263" s="3">
        <v>91477.85</v>
      </c>
      <c r="F263" s="1">
        <v>44482</v>
      </c>
      <c r="G263" t="s">
        <v>825</v>
      </c>
      <c r="H263" t="s">
        <v>826</v>
      </c>
      <c r="I263" s="3">
        <v>83605.649999999994</v>
      </c>
      <c r="J263">
        <v>1</v>
      </c>
      <c r="K263" t="s">
        <v>827</v>
      </c>
      <c r="L263" t="s">
        <v>2843</v>
      </c>
    </row>
    <row r="264" spans="1:12" x14ac:dyDescent="0.25">
      <c r="A264" t="s">
        <v>2879</v>
      </c>
      <c r="B264" s="2" t="s">
        <v>828</v>
      </c>
      <c r="C264" t="s">
        <v>2833</v>
      </c>
      <c r="D264" t="s">
        <v>2837</v>
      </c>
      <c r="E264" s="3">
        <v>21000</v>
      </c>
      <c r="F264" s="1">
        <v>44257</v>
      </c>
      <c r="G264" t="s">
        <v>829</v>
      </c>
      <c r="H264" t="s">
        <v>830</v>
      </c>
      <c r="I264" s="3">
        <v>9561.6</v>
      </c>
      <c r="J264">
        <v>5</v>
      </c>
      <c r="K264" t="s">
        <v>2705</v>
      </c>
      <c r="L264" t="s">
        <v>2841</v>
      </c>
    </row>
    <row r="265" spans="1:12" x14ac:dyDescent="0.25">
      <c r="A265" t="s">
        <v>2879</v>
      </c>
      <c r="B265" s="2" t="s">
        <v>831</v>
      </c>
      <c r="C265" t="s">
        <v>2833</v>
      </c>
      <c r="D265" t="s">
        <v>2835</v>
      </c>
      <c r="E265" s="3">
        <v>25000</v>
      </c>
      <c r="F265" s="1">
        <v>44334</v>
      </c>
      <c r="G265" t="s">
        <v>832</v>
      </c>
      <c r="H265" t="s">
        <v>833</v>
      </c>
      <c r="I265" s="3">
        <v>23979</v>
      </c>
      <c r="J265">
        <v>1</v>
      </c>
      <c r="K265" s="10" t="s">
        <v>2706</v>
      </c>
      <c r="L265" t="s">
        <v>2841</v>
      </c>
    </row>
    <row r="266" spans="1:12" x14ac:dyDescent="0.25">
      <c r="A266" t="s">
        <v>2879</v>
      </c>
      <c r="B266" s="2" t="s">
        <v>834</v>
      </c>
      <c r="C266" t="s">
        <v>2833</v>
      </c>
      <c r="D266" t="s">
        <v>2837</v>
      </c>
      <c r="E266" s="3">
        <v>350000</v>
      </c>
      <c r="F266" s="1">
        <v>44376</v>
      </c>
      <c r="G266" t="s">
        <v>835</v>
      </c>
      <c r="H266" t="s">
        <v>836</v>
      </c>
      <c r="I266" s="3">
        <v>296647.67999999999</v>
      </c>
      <c r="J266">
        <v>2</v>
      </c>
      <c r="K266" s="3" t="s">
        <v>2707</v>
      </c>
      <c r="L266" t="s">
        <v>2842</v>
      </c>
    </row>
    <row r="267" spans="1:12" x14ac:dyDescent="0.25">
      <c r="A267" t="s">
        <v>2879</v>
      </c>
      <c r="B267" s="2" t="s">
        <v>837</v>
      </c>
      <c r="C267" t="s">
        <v>2833</v>
      </c>
      <c r="D267" t="s">
        <v>2837</v>
      </c>
      <c r="E267" s="3">
        <v>90000</v>
      </c>
      <c r="F267" s="1">
        <v>44326</v>
      </c>
      <c r="G267" t="s">
        <v>838</v>
      </c>
      <c r="H267" t="s">
        <v>839</v>
      </c>
      <c r="I267" s="3">
        <v>62000.1</v>
      </c>
      <c r="J267">
        <v>4</v>
      </c>
      <c r="K267" t="s">
        <v>2708</v>
      </c>
      <c r="L267" t="s">
        <v>2843</v>
      </c>
    </row>
    <row r="268" spans="1:12" x14ac:dyDescent="0.25">
      <c r="A268" t="s">
        <v>2879</v>
      </c>
      <c r="B268" s="2" t="s">
        <v>840</v>
      </c>
      <c r="C268" t="s">
        <v>2833</v>
      </c>
      <c r="D268" t="s">
        <v>2837</v>
      </c>
      <c r="E268" s="3">
        <v>54300</v>
      </c>
      <c r="F268" s="1">
        <v>44299</v>
      </c>
      <c r="G268" t="s">
        <v>841</v>
      </c>
      <c r="H268" t="s">
        <v>842</v>
      </c>
      <c r="I268" s="3">
        <v>43895</v>
      </c>
      <c r="J268">
        <v>4</v>
      </c>
      <c r="K268" t="s">
        <v>2709</v>
      </c>
      <c r="L268" t="s">
        <v>2843</v>
      </c>
    </row>
    <row r="269" spans="1:12" x14ac:dyDescent="0.25">
      <c r="A269" t="s">
        <v>2879</v>
      </c>
      <c r="B269" s="2" t="s">
        <v>846</v>
      </c>
      <c r="C269" t="s">
        <v>2833</v>
      </c>
      <c r="D269" t="s">
        <v>2837</v>
      </c>
      <c r="E269" s="3">
        <v>33000</v>
      </c>
      <c r="F269" s="1">
        <v>44379</v>
      </c>
      <c r="G269" t="s">
        <v>844</v>
      </c>
      <c r="H269" t="s">
        <v>847</v>
      </c>
      <c r="I269" s="3">
        <v>22980</v>
      </c>
      <c r="J269">
        <v>5</v>
      </c>
      <c r="K269" t="s">
        <v>848</v>
      </c>
      <c r="L269" t="s">
        <v>2843</v>
      </c>
    </row>
    <row r="270" spans="1:12" x14ac:dyDescent="0.25">
      <c r="A270" t="s">
        <v>2879</v>
      </c>
      <c r="B270" s="2" t="s">
        <v>849</v>
      </c>
      <c r="C270" t="s">
        <v>2833</v>
      </c>
      <c r="D270" t="s">
        <v>2837</v>
      </c>
      <c r="E270" s="3">
        <v>293250</v>
      </c>
      <c r="F270" s="1">
        <v>44326</v>
      </c>
      <c r="G270" t="s">
        <v>850</v>
      </c>
      <c r="H270" t="s">
        <v>851</v>
      </c>
      <c r="I270" s="3">
        <v>252540</v>
      </c>
      <c r="J270">
        <v>2</v>
      </c>
      <c r="K270" t="s">
        <v>2711</v>
      </c>
      <c r="L270" t="s">
        <v>2841</v>
      </c>
    </row>
    <row r="271" spans="1:12" x14ac:dyDescent="0.25">
      <c r="A271" t="s">
        <v>2879</v>
      </c>
      <c r="B271" s="2" t="s">
        <v>852</v>
      </c>
      <c r="C271" t="s">
        <v>2833</v>
      </c>
      <c r="D271" t="s">
        <v>2837</v>
      </c>
      <c r="E271" s="3">
        <v>55000</v>
      </c>
      <c r="F271" s="1">
        <v>44334</v>
      </c>
      <c r="G271" t="s">
        <v>853</v>
      </c>
      <c r="H271" t="s">
        <v>854</v>
      </c>
      <c r="I271" s="3">
        <v>44038.32</v>
      </c>
      <c r="J271">
        <v>2</v>
      </c>
      <c r="K271" t="s">
        <v>2712</v>
      </c>
      <c r="L271" t="s">
        <v>2841</v>
      </c>
    </row>
    <row r="272" spans="1:12" x14ac:dyDescent="0.25">
      <c r="A272" t="s">
        <v>2879</v>
      </c>
      <c r="B272" s="2" t="s">
        <v>855</v>
      </c>
      <c r="C272" t="s">
        <v>2833</v>
      </c>
      <c r="D272" t="s">
        <v>2835</v>
      </c>
      <c r="E272" s="3">
        <v>30000</v>
      </c>
      <c r="F272" s="1">
        <v>44273</v>
      </c>
      <c r="G272" t="s">
        <v>856</v>
      </c>
      <c r="H272" t="s">
        <v>857</v>
      </c>
      <c r="I272" s="3">
        <v>27270.16</v>
      </c>
      <c r="J272">
        <v>1</v>
      </c>
      <c r="K272" s="10" t="s">
        <v>2713</v>
      </c>
      <c r="L272" t="s">
        <v>2841</v>
      </c>
    </row>
    <row r="273" spans="1:12" x14ac:dyDescent="0.25">
      <c r="A273" t="s">
        <v>2879</v>
      </c>
      <c r="B273" s="2" t="s">
        <v>858</v>
      </c>
      <c r="C273" t="s">
        <v>2833</v>
      </c>
      <c r="D273" t="s">
        <v>2837</v>
      </c>
      <c r="E273" s="3">
        <v>24000</v>
      </c>
      <c r="F273" s="1">
        <v>44357</v>
      </c>
      <c r="G273" t="s">
        <v>859</v>
      </c>
      <c r="H273" t="s">
        <v>860</v>
      </c>
      <c r="I273" s="3">
        <v>15858.01</v>
      </c>
      <c r="J273">
        <v>5</v>
      </c>
      <c r="K273" t="s">
        <v>607</v>
      </c>
      <c r="L273" t="s">
        <v>2843</v>
      </c>
    </row>
    <row r="274" spans="1:12" x14ac:dyDescent="0.25">
      <c r="A274" t="s">
        <v>2879</v>
      </c>
      <c r="B274" s="2" t="s">
        <v>861</v>
      </c>
      <c r="C274" t="s">
        <v>2832</v>
      </c>
      <c r="D274" t="s">
        <v>2837</v>
      </c>
      <c r="E274" s="3">
        <v>80000</v>
      </c>
      <c r="F274" s="1">
        <v>44292</v>
      </c>
      <c r="G274" t="s">
        <v>862</v>
      </c>
      <c r="H274" t="s">
        <v>863</v>
      </c>
      <c r="I274" s="3">
        <v>70915</v>
      </c>
      <c r="J274">
        <v>2</v>
      </c>
      <c r="K274" t="s">
        <v>2714</v>
      </c>
      <c r="L274" t="s">
        <v>2842</v>
      </c>
    </row>
    <row r="275" spans="1:12" x14ac:dyDescent="0.25">
      <c r="A275" t="s">
        <v>2879</v>
      </c>
      <c r="B275" s="2" t="s">
        <v>867</v>
      </c>
      <c r="C275" t="s">
        <v>2833</v>
      </c>
      <c r="D275" t="s">
        <v>2837</v>
      </c>
      <c r="E275" s="3">
        <v>74769.320000000007</v>
      </c>
      <c r="F275" s="1">
        <v>44438</v>
      </c>
      <c r="G275" t="s">
        <v>865</v>
      </c>
      <c r="H275" t="s">
        <v>868</v>
      </c>
      <c r="I275" s="3">
        <v>59397.75</v>
      </c>
      <c r="J275">
        <v>6</v>
      </c>
      <c r="K275" t="s">
        <v>2716</v>
      </c>
      <c r="L275" t="s">
        <v>2842</v>
      </c>
    </row>
    <row r="276" spans="1:12" x14ac:dyDescent="0.25">
      <c r="A276" t="s">
        <v>2879</v>
      </c>
      <c r="B276" s="2" t="s">
        <v>869</v>
      </c>
      <c r="C276" t="s">
        <v>2833</v>
      </c>
      <c r="D276" t="s">
        <v>2837</v>
      </c>
      <c r="E276" s="3">
        <v>79800</v>
      </c>
      <c r="F276" s="1">
        <v>44442</v>
      </c>
      <c r="G276" t="s">
        <v>870</v>
      </c>
      <c r="H276" t="s">
        <v>871</v>
      </c>
      <c r="I276" s="3">
        <v>66600</v>
      </c>
      <c r="J276">
        <v>2</v>
      </c>
      <c r="K276" t="s">
        <v>872</v>
      </c>
      <c r="L276" t="s">
        <v>2841</v>
      </c>
    </row>
    <row r="277" spans="1:12" x14ac:dyDescent="0.25">
      <c r="A277" t="s">
        <v>2879</v>
      </c>
      <c r="B277" s="2" t="s">
        <v>873</v>
      </c>
      <c r="C277" t="s">
        <v>2833</v>
      </c>
      <c r="D277" t="s">
        <v>2837</v>
      </c>
      <c r="E277" s="3">
        <v>65000</v>
      </c>
      <c r="F277" s="1">
        <v>44300</v>
      </c>
      <c r="G277" t="s">
        <v>874</v>
      </c>
      <c r="H277" t="s">
        <v>875</v>
      </c>
      <c r="I277" s="3">
        <v>45440</v>
      </c>
      <c r="J277">
        <v>6</v>
      </c>
      <c r="K277" s="10" t="s">
        <v>2717</v>
      </c>
      <c r="L277" t="s">
        <v>2843</v>
      </c>
    </row>
    <row r="278" spans="1:12" x14ac:dyDescent="0.25">
      <c r="A278" t="s">
        <v>2879</v>
      </c>
      <c r="B278" s="2" t="s">
        <v>876</v>
      </c>
      <c r="C278" t="s">
        <v>2833</v>
      </c>
      <c r="D278" t="s">
        <v>2837</v>
      </c>
      <c r="E278" s="3">
        <v>53000</v>
      </c>
      <c r="F278" s="1">
        <v>44316</v>
      </c>
      <c r="G278" t="s">
        <v>877</v>
      </c>
      <c r="H278" t="s">
        <v>878</v>
      </c>
      <c r="I278" s="3">
        <v>46500</v>
      </c>
      <c r="J278">
        <v>7</v>
      </c>
      <c r="K278" t="s">
        <v>2718</v>
      </c>
      <c r="L278" t="s">
        <v>2843</v>
      </c>
    </row>
    <row r="279" spans="1:12" x14ac:dyDescent="0.25">
      <c r="A279" t="s">
        <v>2879</v>
      </c>
      <c r="B279" s="2" t="s">
        <v>879</v>
      </c>
      <c r="C279" t="s">
        <v>2833</v>
      </c>
      <c r="D279" t="s">
        <v>2837</v>
      </c>
      <c r="E279" s="3">
        <v>30000</v>
      </c>
      <c r="F279" s="1">
        <v>44439</v>
      </c>
      <c r="G279" t="s">
        <v>880</v>
      </c>
      <c r="H279" t="s">
        <v>881</v>
      </c>
      <c r="I279" s="3">
        <v>27999.99</v>
      </c>
      <c r="J279">
        <v>2</v>
      </c>
      <c r="K279" t="s">
        <v>882</v>
      </c>
      <c r="L279" t="s">
        <v>2841</v>
      </c>
    </row>
    <row r="280" spans="1:12" x14ac:dyDescent="0.25">
      <c r="A280" t="s">
        <v>2879</v>
      </c>
      <c r="B280" s="2" t="s">
        <v>883</v>
      </c>
      <c r="C280" t="s">
        <v>2833</v>
      </c>
      <c r="D280" t="s">
        <v>2837</v>
      </c>
      <c r="E280" s="3">
        <v>38000</v>
      </c>
      <c r="F280" s="1">
        <v>44319</v>
      </c>
      <c r="G280" t="s">
        <v>884</v>
      </c>
      <c r="H280" t="s">
        <v>885</v>
      </c>
      <c r="I280" s="3">
        <v>34900</v>
      </c>
      <c r="J280">
        <v>2</v>
      </c>
      <c r="K280" t="s">
        <v>2551</v>
      </c>
      <c r="L280" t="s">
        <v>2841</v>
      </c>
    </row>
    <row r="281" spans="1:12" x14ac:dyDescent="0.25">
      <c r="A281" t="s">
        <v>2879</v>
      </c>
      <c r="B281" s="2" t="s">
        <v>886</v>
      </c>
      <c r="C281" t="s">
        <v>2833</v>
      </c>
      <c r="D281" t="s">
        <v>2837</v>
      </c>
      <c r="E281" s="3">
        <v>52821.4</v>
      </c>
      <c r="F281" s="1">
        <v>44316</v>
      </c>
      <c r="G281" t="s">
        <v>887</v>
      </c>
      <c r="H281" t="s">
        <v>888</v>
      </c>
      <c r="I281" s="3">
        <v>47125.4</v>
      </c>
      <c r="J281">
        <v>5</v>
      </c>
      <c r="K281" t="s">
        <v>2720</v>
      </c>
      <c r="L281" t="s">
        <v>2842</v>
      </c>
    </row>
    <row r="282" spans="1:12" x14ac:dyDescent="0.25">
      <c r="A282" t="s">
        <v>2879</v>
      </c>
      <c r="B282" s="2" t="s">
        <v>889</v>
      </c>
      <c r="C282" t="s">
        <v>2833</v>
      </c>
      <c r="D282" t="s">
        <v>2837</v>
      </c>
      <c r="E282" s="3">
        <v>62472</v>
      </c>
      <c r="F282" s="1">
        <v>44300</v>
      </c>
      <c r="G282" t="s">
        <v>890</v>
      </c>
      <c r="H282" t="s">
        <v>891</v>
      </c>
      <c r="I282" s="3">
        <v>59604.59</v>
      </c>
      <c r="J282">
        <v>2</v>
      </c>
      <c r="K282" t="s">
        <v>1288</v>
      </c>
      <c r="L282" t="s">
        <v>2841</v>
      </c>
    </row>
    <row r="283" spans="1:12" x14ac:dyDescent="0.25">
      <c r="A283" t="s">
        <v>2879</v>
      </c>
      <c r="B283" s="2" t="s">
        <v>892</v>
      </c>
      <c r="C283" t="s">
        <v>2833</v>
      </c>
      <c r="D283" t="s">
        <v>2837</v>
      </c>
      <c r="E283" s="3">
        <v>35612.5</v>
      </c>
      <c r="F283" s="1">
        <v>44460</v>
      </c>
      <c r="G283" t="s">
        <v>893</v>
      </c>
      <c r="H283" t="s">
        <v>894</v>
      </c>
      <c r="I283" s="3">
        <v>35612.5</v>
      </c>
      <c r="J283">
        <v>1</v>
      </c>
      <c r="K283" t="s">
        <v>895</v>
      </c>
      <c r="L283" t="s">
        <v>2841</v>
      </c>
    </row>
    <row r="284" spans="1:12" ht="30" x14ac:dyDescent="0.25">
      <c r="A284" t="s">
        <v>2879</v>
      </c>
      <c r="B284" s="2" t="s">
        <v>896</v>
      </c>
      <c r="C284" t="s">
        <v>2833</v>
      </c>
      <c r="D284" t="s">
        <v>2834</v>
      </c>
      <c r="E284" s="3">
        <v>115158600</v>
      </c>
      <c r="F284" s="1">
        <v>44524</v>
      </c>
      <c r="G284" t="s">
        <v>897</v>
      </c>
      <c r="H284" t="s">
        <v>898</v>
      </c>
      <c r="I284" s="3">
        <f>21605000+12249600+6167000+26630500+9602500</f>
        <v>76254600</v>
      </c>
      <c r="J284">
        <v>14</v>
      </c>
      <c r="K284" s="7" t="s">
        <v>2845</v>
      </c>
      <c r="L284" t="s">
        <v>2841</v>
      </c>
    </row>
    <row r="285" spans="1:12" x14ac:dyDescent="0.25">
      <c r="A285" t="s">
        <v>2879</v>
      </c>
      <c r="B285" s="2" t="s">
        <v>899</v>
      </c>
      <c r="C285" t="s">
        <v>2833</v>
      </c>
      <c r="D285" t="s">
        <v>2837</v>
      </c>
      <c r="E285" s="3">
        <v>44602.54</v>
      </c>
      <c r="F285" s="1">
        <v>44354</v>
      </c>
      <c r="G285" t="s">
        <v>900</v>
      </c>
      <c r="H285" t="s">
        <v>901</v>
      </c>
      <c r="I285" s="3">
        <v>42787.3</v>
      </c>
      <c r="J285">
        <v>3</v>
      </c>
      <c r="K285" t="s">
        <v>2721</v>
      </c>
      <c r="L285" t="s">
        <v>2842</v>
      </c>
    </row>
    <row r="286" spans="1:12" ht="30" x14ac:dyDescent="0.25">
      <c r="A286" t="s">
        <v>2879</v>
      </c>
      <c r="B286" s="2" t="s">
        <v>902</v>
      </c>
      <c r="C286" t="s">
        <v>2833</v>
      </c>
      <c r="D286" t="s">
        <v>2837</v>
      </c>
      <c r="E286" s="3">
        <v>186000</v>
      </c>
      <c r="F286" s="1">
        <v>44364</v>
      </c>
      <c r="G286" t="s">
        <v>903</v>
      </c>
      <c r="H286" t="s">
        <v>904</v>
      </c>
      <c r="I286" s="3">
        <f>45430+48637.5+26440</f>
        <v>120507.5</v>
      </c>
      <c r="J286">
        <v>7</v>
      </c>
      <c r="K286" s="7" t="s">
        <v>2846</v>
      </c>
      <c r="L286" t="s">
        <v>2843</v>
      </c>
    </row>
    <row r="287" spans="1:12" x14ac:dyDescent="0.25">
      <c r="A287" t="s">
        <v>2879</v>
      </c>
      <c r="B287" s="2" t="s">
        <v>905</v>
      </c>
      <c r="C287" t="s">
        <v>2833</v>
      </c>
      <c r="D287" t="s">
        <v>2837</v>
      </c>
      <c r="E287" s="3">
        <v>20000</v>
      </c>
      <c r="F287" s="1">
        <v>44278</v>
      </c>
      <c r="G287" t="s">
        <v>906</v>
      </c>
      <c r="H287" t="s">
        <v>907</v>
      </c>
      <c r="I287" s="3">
        <v>12956.55</v>
      </c>
      <c r="J287">
        <v>3</v>
      </c>
      <c r="K287" t="s">
        <v>2722</v>
      </c>
      <c r="L287" t="s">
        <v>2841</v>
      </c>
    </row>
    <row r="288" spans="1:12" x14ac:dyDescent="0.25">
      <c r="A288" t="s">
        <v>2879</v>
      </c>
      <c r="B288" s="2" t="s">
        <v>908</v>
      </c>
      <c r="C288" t="s">
        <v>2833</v>
      </c>
      <c r="D288" t="s">
        <v>2837</v>
      </c>
      <c r="E288" s="3">
        <v>1212809.97</v>
      </c>
      <c r="F288" s="1">
        <v>44446</v>
      </c>
      <c r="G288" t="s">
        <v>909</v>
      </c>
      <c r="H288" t="s">
        <v>910</v>
      </c>
      <c r="I288" s="3">
        <v>1083281.8700000001</v>
      </c>
      <c r="J288">
        <v>5</v>
      </c>
      <c r="K288" t="s">
        <v>911</v>
      </c>
      <c r="L288" t="s">
        <v>2842</v>
      </c>
    </row>
    <row r="289" spans="1:12" x14ac:dyDescent="0.25">
      <c r="A289" t="s">
        <v>2879</v>
      </c>
      <c r="B289" s="2" t="s">
        <v>912</v>
      </c>
      <c r="C289" t="s">
        <v>2833</v>
      </c>
      <c r="D289" t="s">
        <v>2837</v>
      </c>
      <c r="E289" s="3">
        <v>50000</v>
      </c>
      <c r="F289" s="1">
        <v>44354</v>
      </c>
      <c r="G289" t="s">
        <v>913</v>
      </c>
      <c r="H289" t="s">
        <v>914</v>
      </c>
      <c r="I289" s="3">
        <v>36100</v>
      </c>
      <c r="J289">
        <v>6</v>
      </c>
      <c r="K289" t="s">
        <v>915</v>
      </c>
      <c r="L289" t="s">
        <v>2843</v>
      </c>
    </row>
    <row r="290" spans="1:12" x14ac:dyDescent="0.25">
      <c r="A290" t="s">
        <v>2879</v>
      </c>
      <c r="B290" s="2" t="s">
        <v>916</v>
      </c>
      <c r="C290" t="s">
        <v>2833</v>
      </c>
      <c r="D290" t="s">
        <v>2837</v>
      </c>
      <c r="E290" s="3">
        <v>641097.1</v>
      </c>
      <c r="F290" s="1">
        <v>44391</v>
      </c>
      <c r="G290" t="s">
        <v>917</v>
      </c>
      <c r="H290" t="s">
        <v>918</v>
      </c>
      <c r="I290" s="3">
        <v>549585.04</v>
      </c>
      <c r="J290">
        <v>3</v>
      </c>
      <c r="K290" t="s">
        <v>919</v>
      </c>
      <c r="L290" t="s">
        <v>2842</v>
      </c>
    </row>
    <row r="291" spans="1:12" x14ac:dyDescent="0.25">
      <c r="A291" t="s">
        <v>2879</v>
      </c>
      <c r="B291" s="2" t="s">
        <v>920</v>
      </c>
      <c r="C291" t="s">
        <v>2833</v>
      </c>
      <c r="D291" t="s">
        <v>2837</v>
      </c>
      <c r="E291" s="3">
        <v>4029830.33</v>
      </c>
      <c r="F291" s="1">
        <v>44522</v>
      </c>
      <c r="G291" t="s">
        <v>921</v>
      </c>
      <c r="H291" t="s">
        <v>922</v>
      </c>
      <c r="I291" s="3">
        <v>2760343.9</v>
      </c>
      <c r="J291">
        <v>3</v>
      </c>
      <c r="K291" t="s">
        <v>923</v>
      </c>
      <c r="L291" t="s">
        <v>2842</v>
      </c>
    </row>
    <row r="292" spans="1:12" x14ac:dyDescent="0.25">
      <c r="A292" t="s">
        <v>2879</v>
      </c>
      <c r="B292" s="2" t="s">
        <v>924</v>
      </c>
      <c r="C292" t="s">
        <v>2833</v>
      </c>
      <c r="D292" t="s">
        <v>2837</v>
      </c>
      <c r="E292" s="3">
        <v>174001.4</v>
      </c>
      <c r="F292" s="1">
        <v>44504</v>
      </c>
      <c r="G292" t="s">
        <v>925</v>
      </c>
      <c r="H292" t="s">
        <v>926</v>
      </c>
      <c r="I292" s="3">
        <v>111860</v>
      </c>
      <c r="J292">
        <v>5</v>
      </c>
      <c r="K292" t="s">
        <v>2723</v>
      </c>
      <c r="L292" t="s">
        <v>2843</v>
      </c>
    </row>
    <row r="293" spans="1:12" x14ac:dyDescent="0.25">
      <c r="A293" t="s">
        <v>2879</v>
      </c>
      <c r="B293" s="2" t="s">
        <v>927</v>
      </c>
      <c r="C293" t="s">
        <v>2833</v>
      </c>
      <c r="D293" t="s">
        <v>2837</v>
      </c>
      <c r="E293" s="3">
        <v>5129324.32</v>
      </c>
      <c r="F293" s="1">
        <v>44336</v>
      </c>
      <c r="G293" t="s">
        <v>928</v>
      </c>
      <c r="H293" t="s">
        <v>929</v>
      </c>
      <c r="I293" s="3">
        <f>2581498.41+1123367.03</f>
        <v>3704865.4400000004</v>
      </c>
      <c r="J293">
        <v>4</v>
      </c>
      <c r="K293" s="7" t="s">
        <v>2847</v>
      </c>
      <c r="L293" t="s">
        <v>2842</v>
      </c>
    </row>
    <row r="294" spans="1:12" x14ac:dyDescent="0.25">
      <c r="A294" t="s">
        <v>2879</v>
      </c>
      <c r="B294" s="2" t="s">
        <v>930</v>
      </c>
      <c r="C294" t="s">
        <v>2833</v>
      </c>
      <c r="D294" t="s">
        <v>2837</v>
      </c>
      <c r="E294" s="3">
        <v>939996.3</v>
      </c>
      <c r="F294" s="1">
        <v>44370</v>
      </c>
      <c r="G294" t="s">
        <v>931</v>
      </c>
      <c r="H294" t="s">
        <v>932</v>
      </c>
      <c r="I294" s="3">
        <v>882982.78</v>
      </c>
      <c r="J294">
        <v>4</v>
      </c>
      <c r="K294" t="s">
        <v>933</v>
      </c>
      <c r="L294" t="s">
        <v>2842</v>
      </c>
    </row>
    <row r="295" spans="1:12" x14ac:dyDescent="0.25">
      <c r="A295" t="s">
        <v>2879</v>
      </c>
      <c r="B295" s="2" t="s">
        <v>934</v>
      </c>
      <c r="C295" t="s">
        <v>2833</v>
      </c>
      <c r="D295" t="s">
        <v>2837</v>
      </c>
      <c r="E295" s="3">
        <v>65000</v>
      </c>
      <c r="F295" s="1">
        <v>44333</v>
      </c>
      <c r="G295" t="s">
        <v>935</v>
      </c>
      <c r="H295" t="s">
        <v>936</v>
      </c>
      <c r="I295" s="3">
        <v>51970</v>
      </c>
      <c r="J295">
        <v>3</v>
      </c>
      <c r="K295" t="s">
        <v>2617</v>
      </c>
      <c r="L295" t="s">
        <v>2841</v>
      </c>
    </row>
    <row r="296" spans="1:12" x14ac:dyDescent="0.25">
      <c r="A296" t="s">
        <v>2879</v>
      </c>
      <c r="B296" s="2" t="s">
        <v>937</v>
      </c>
      <c r="C296" t="s">
        <v>2833</v>
      </c>
      <c r="D296" t="s">
        <v>2835</v>
      </c>
      <c r="E296" s="3">
        <v>61600</v>
      </c>
      <c r="F296" s="1">
        <v>44334</v>
      </c>
      <c r="G296" t="s">
        <v>938</v>
      </c>
      <c r="H296" t="s">
        <v>939</v>
      </c>
      <c r="I296" s="3">
        <v>55998</v>
      </c>
      <c r="J296">
        <v>1</v>
      </c>
      <c r="K296" t="s">
        <v>613</v>
      </c>
      <c r="L296" t="s">
        <v>2843</v>
      </c>
    </row>
    <row r="297" spans="1:12" x14ac:dyDescent="0.25">
      <c r="A297" t="s">
        <v>2879</v>
      </c>
      <c r="B297" s="2" t="s">
        <v>940</v>
      </c>
      <c r="C297" t="s">
        <v>2833</v>
      </c>
      <c r="D297" t="s">
        <v>2835</v>
      </c>
      <c r="E297" s="3">
        <v>150500</v>
      </c>
      <c r="F297" s="1">
        <v>44299</v>
      </c>
      <c r="G297" t="s">
        <v>941</v>
      </c>
      <c r="H297" t="s">
        <v>942</v>
      </c>
      <c r="I297" s="3">
        <v>131217.04</v>
      </c>
      <c r="J297">
        <v>2</v>
      </c>
      <c r="K297" t="s">
        <v>2725</v>
      </c>
      <c r="L297" t="s">
        <v>2842</v>
      </c>
    </row>
    <row r="298" spans="1:12" x14ac:dyDescent="0.25">
      <c r="A298" t="s">
        <v>2879</v>
      </c>
      <c r="B298" s="2" t="s">
        <v>943</v>
      </c>
      <c r="C298" t="s">
        <v>2833</v>
      </c>
      <c r="D298" t="s">
        <v>2835</v>
      </c>
      <c r="E298" s="3">
        <v>38728</v>
      </c>
      <c r="F298" s="1">
        <v>44343</v>
      </c>
      <c r="G298" t="s">
        <v>944</v>
      </c>
      <c r="H298" t="s">
        <v>945</v>
      </c>
      <c r="I298" s="3">
        <v>38683</v>
      </c>
      <c r="J298">
        <v>1</v>
      </c>
      <c r="K298" t="s">
        <v>1292</v>
      </c>
      <c r="L298" t="s">
        <v>2841</v>
      </c>
    </row>
    <row r="299" spans="1:12" x14ac:dyDescent="0.25">
      <c r="A299" t="s">
        <v>2880</v>
      </c>
      <c r="B299" s="2" t="s">
        <v>946</v>
      </c>
      <c r="C299" t="s">
        <v>2833</v>
      </c>
      <c r="D299" t="s">
        <v>2837</v>
      </c>
      <c r="E299" s="3">
        <v>1677938.88</v>
      </c>
      <c r="F299" s="1">
        <v>44334</v>
      </c>
      <c r="G299" t="s">
        <v>947</v>
      </c>
      <c r="H299" t="s">
        <v>948</v>
      </c>
      <c r="I299" s="3" t="s">
        <v>2838</v>
      </c>
      <c r="K299" t="s">
        <v>2726</v>
      </c>
      <c r="L299" t="s">
        <v>2841</v>
      </c>
    </row>
    <row r="300" spans="1:12" x14ac:dyDescent="0.25">
      <c r="A300" t="s">
        <v>2879</v>
      </c>
      <c r="B300" s="2" t="s">
        <v>949</v>
      </c>
      <c r="C300" t="s">
        <v>2833</v>
      </c>
      <c r="D300" t="s">
        <v>2835</v>
      </c>
      <c r="E300" s="3">
        <v>88000</v>
      </c>
      <c r="F300" s="1">
        <v>44256</v>
      </c>
      <c r="G300" t="s">
        <v>950</v>
      </c>
      <c r="H300" t="s">
        <v>951</v>
      </c>
      <c r="I300" s="3">
        <v>85540</v>
      </c>
      <c r="J300">
        <v>1</v>
      </c>
      <c r="K300" t="s">
        <v>2727</v>
      </c>
      <c r="L300" t="s">
        <v>2841</v>
      </c>
    </row>
    <row r="301" spans="1:12" x14ac:dyDescent="0.25">
      <c r="A301" t="s">
        <v>2879</v>
      </c>
      <c r="B301" s="2" t="s">
        <v>952</v>
      </c>
      <c r="C301" t="s">
        <v>2833</v>
      </c>
      <c r="D301" t="s">
        <v>2837</v>
      </c>
      <c r="E301" s="3">
        <v>25000</v>
      </c>
      <c r="F301" s="1">
        <v>44278</v>
      </c>
      <c r="G301" t="s">
        <v>953</v>
      </c>
      <c r="H301" t="s">
        <v>954</v>
      </c>
      <c r="I301" s="3">
        <v>21600</v>
      </c>
      <c r="J301">
        <v>1</v>
      </c>
      <c r="K301" t="s">
        <v>1375</v>
      </c>
      <c r="L301" t="s">
        <v>2843</v>
      </c>
    </row>
    <row r="302" spans="1:12" x14ac:dyDescent="0.25">
      <c r="A302" t="s">
        <v>2879</v>
      </c>
      <c r="B302" s="2" t="s">
        <v>955</v>
      </c>
      <c r="C302" t="s">
        <v>2833</v>
      </c>
      <c r="D302" t="s">
        <v>2837</v>
      </c>
      <c r="E302" s="3">
        <v>786000</v>
      </c>
      <c r="F302" s="1">
        <v>44385</v>
      </c>
      <c r="G302" t="s">
        <v>956</v>
      </c>
      <c r="H302" t="s">
        <v>957</v>
      </c>
      <c r="I302" s="3">
        <v>786000</v>
      </c>
      <c r="J302">
        <v>1</v>
      </c>
      <c r="K302" t="s">
        <v>958</v>
      </c>
      <c r="L302" t="s">
        <v>2842</v>
      </c>
    </row>
    <row r="303" spans="1:12" x14ac:dyDescent="0.25">
      <c r="A303" t="s">
        <v>2879</v>
      </c>
      <c r="B303" s="2" t="s">
        <v>965</v>
      </c>
      <c r="C303" t="s">
        <v>2833</v>
      </c>
      <c r="D303" t="s">
        <v>2835</v>
      </c>
      <c r="E303" s="3">
        <v>48976.78</v>
      </c>
      <c r="F303" s="1">
        <v>44361</v>
      </c>
      <c r="G303" t="s">
        <v>963</v>
      </c>
      <c r="H303" t="s">
        <v>966</v>
      </c>
      <c r="I303" s="3">
        <v>48976.78</v>
      </c>
      <c r="J303">
        <v>1</v>
      </c>
      <c r="K303" t="s">
        <v>2728</v>
      </c>
      <c r="L303" t="s">
        <v>2841</v>
      </c>
    </row>
    <row r="304" spans="1:12" x14ac:dyDescent="0.25">
      <c r="A304" t="s">
        <v>2879</v>
      </c>
      <c r="B304" s="2" t="s">
        <v>967</v>
      </c>
      <c r="C304" t="s">
        <v>2833</v>
      </c>
      <c r="D304" t="s">
        <v>2835</v>
      </c>
      <c r="E304" s="3">
        <v>55000</v>
      </c>
      <c r="F304" s="1">
        <v>44378</v>
      </c>
      <c r="G304" t="s">
        <v>968</v>
      </c>
      <c r="H304" t="s">
        <v>969</v>
      </c>
      <c r="I304" s="3">
        <v>52637</v>
      </c>
      <c r="J304">
        <v>1</v>
      </c>
      <c r="K304" t="s">
        <v>970</v>
      </c>
      <c r="L304" t="s">
        <v>2841</v>
      </c>
    </row>
    <row r="305" spans="1:12" x14ac:dyDescent="0.25">
      <c r="A305" t="s">
        <v>2879</v>
      </c>
      <c r="B305" s="2" t="s">
        <v>971</v>
      </c>
      <c r="C305" t="s">
        <v>2833</v>
      </c>
      <c r="D305" t="s">
        <v>2837</v>
      </c>
      <c r="E305" s="3">
        <v>1801917.88</v>
      </c>
      <c r="F305" s="1">
        <v>44341</v>
      </c>
      <c r="G305" t="s">
        <v>972</v>
      </c>
      <c r="H305" t="s">
        <v>973</v>
      </c>
      <c r="I305" s="3">
        <v>1705221.13</v>
      </c>
      <c r="J305">
        <v>1</v>
      </c>
      <c r="K305" t="s">
        <v>2729</v>
      </c>
      <c r="L305" t="s">
        <v>2841</v>
      </c>
    </row>
    <row r="306" spans="1:12" x14ac:dyDescent="0.25">
      <c r="A306" t="s">
        <v>2879</v>
      </c>
      <c r="B306" s="2" t="s">
        <v>974</v>
      </c>
      <c r="C306" t="s">
        <v>2833</v>
      </c>
      <c r="D306" t="s">
        <v>2837</v>
      </c>
      <c r="E306" s="3">
        <v>6342196.8600000003</v>
      </c>
      <c r="F306" s="1">
        <v>44441</v>
      </c>
      <c r="G306" t="s">
        <v>975</v>
      </c>
      <c r="H306" t="s">
        <v>976</v>
      </c>
      <c r="I306" s="3">
        <v>3247227.51</v>
      </c>
      <c r="J306">
        <v>3</v>
      </c>
      <c r="K306" t="s">
        <v>977</v>
      </c>
      <c r="L306" t="s">
        <v>2842</v>
      </c>
    </row>
    <row r="307" spans="1:12" x14ac:dyDescent="0.25">
      <c r="A307" t="s">
        <v>2879</v>
      </c>
      <c r="B307" s="2" t="s">
        <v>978</v>
      </c>
      <c r="C307" t="s">
        <v>2833</v>
      </c>
      <c r="D307" t="s">
        <v>2837</v>
      </c>
      <c r="E307" s="3">
        <v>135912.5</v>
      </c>
      <c r="F307" s="1">
        <v>44426</v>
      </c>
      <c r="G307" t="s">
        <v>979</v>
      </c>
      <c r="H307" t="s">
        <v>980</v>
      </c>
      <c r="I307" s="3">
        <v>118515.94</v>
      </c>
      <c r="J307">
        <v>4</v>
      </c>
      <c r="K307" t="s">
        <v>981</v>
      </c>
      <c r="L307" t="s">
        <v>2842</v>
      </c>
    </row>
    <row r="308" spans="1:12" x14ac:dyDescent="0.25">
      <c r="A308" t="s">
        <v>2879</v>
      </c>
      <c r="B308" s="2" t="s">
        <v>982</v>
      </c>
      <c r="C308" t="s">
        <v>2833</v>
      </c>
      <c r="D308" t="s">
        <v>2837</v>
      </c>
      <c r="E308" s="3">
        <v>384967.3</v>
      </c>
      <c r="F308" s="1">
        <v>44364</v>
      </c>
      <c r="G308" t="s">
        <v>983</v>
      </c>
      <c r="H308" t="s">
        <v>984</v>
      </c>
      <c r="I308" s="3">
        <v>288686.59999999998</v>
      </c>
      <c r="J308">
        <v>12</v>
      </c>
      <c r="K308" t="s">
        <v>985</v>
      </c>
      <c r="L308" t="s">
        <v>2842</v>
      </c>
    </row>
    <row r="309" spans="1:12" x14ac:dyDescent="0.25">
      <c r="A309" t="s">
        <v>2879</v>
      </c>
      <c r="B309" s="2" t="s">
        <v>986</v>
      </c>
      <c r="C309" t="s">
        <v>2833</v>
      </c>
      <c r="D309" t="s">
        <v>2837</v>
      </c>
      <c r="E309" s="3">
        <v>158000</v>
      </c>
      <c r="F309" s="1">
        <v>44455</v>
      </c>
      <c r="G309" t="s">
        <v>987</v>
      </c>
      <c r="H309" t="s">
        <v>988</v>
      </c>
      <c r="I309" s="3">
        <f>44100+10550+28980</f>
        <v>83630</v>
      </c>
      <c r="J309">
        <v>5</v>
      </c>
      <c r="K309" t="s">
        <v>2730</v>
      </c>
      <c r="L309" t="s">
        <v>2843</v>
      </c>
    </row>
    <row r="310" spans="1:12" x14ac:dyDescent="0.25">
      <c r="A310" t="s">
        <v>2879</v>
      </c>
      <c r="B310" s="2" t="s">
        <v>989</v>
      </c>
      <c r="C310" t="s">
        <v>2833</v>
      </c>
      <c r="D310" t="s">
        <v>2837</v>
      </c>
      <c r="E310" s="3">
        <v>526611.9</v>
      </c>
      <c r="F310" s="1">
        <v>44434</v>
      </c>
      <c r="G310" t="s">
        <v>990</v>
      </c>
      <c r="H310" t="s">
        <v>991</v>
      </c>
      <c r="I310" s="3">
        <v>426527.66</v>
      </c>
      <c r="J310">
        <v>5</v>
      </c>
      <c r="K310" t="s">
        <v>992</v>
      </c>
      <c r="L310" t="s">
        <v>2842</v>
      </c>
    </row>
    <row r="311" spans="1:12" x14ac:dyDescent="0.25">
      <c r="A311" t="s">
        <v>2879</v>
      </c>
      <c r="B311" s="2" t="s">
        <v>996</v>
      </c>
      <c r="C311" t="s">
        <v>2833</v>
      </c>
      <c r="D311" t="s">
        <v>2837</v>
      </c>
      <c r="E311" s="3">
        <v>208183.6</v>
      </c>
      <c r="F311" s="1">
        <v>44532</v>
      </c>
      <c r="G311" t="s">
        <v>997</v>
      </c>
      <c r="H311" t="s">
        <v>998</v>
      </c>
      <c r="I311" s="3">
        <v>183600.04</v>
      </c>
      <c r="J311">
        <v>1</v>
      </c>
      <c r="K311" t="s">
        <v>999</v>
      </c>
      <c r="L311" t="s">
        <v>2842</v>
      </c>
    </row>
    <row r="312" spans="1:12" x14ac:dyDescent="0.25">
      <c r="A312" t="s">
        <v>2879</v>
      </c>
      <c r="B312" s="2" t="s">
        <v>1003</v>
      </c>
      <c r="C312" t="s">
        <v>2833</v>
      </c>
      <c r="D312" t="s">
        <v>2835</v>
      </c>
      <c r="E312" s="3">
        <v>1800000</v>
      </c>
      <c r="F312" s="1">
        <v>44456</v>
      </c>
      <c r="G312" t="s">
        <v>1004</v>
      </c>
      <c r="H312" t="s">
        <v>1005</v>
      </c>
      <c r="I312" s="3">
        <v>1798000</v>
      </c>
      <c r="J312">
        <v>1</v>
      </c>
      <c r="K312" t="s">
        <v>1006</v>
      </c>
      <c r="L312" t="s">
        <v>2843</v>
      </c>
    </row>
    <row r="313" spans="1:12" x14ac:dyDescent="0.25">
      <c r="A313" t="s">
        <v>2879</v>
      </c>
      <c r="B313" s="2" t="s">
        <v>1007</v>
      </c>
      <c r="C313" t="s">
        <v>2833</v>
      </c>
      <c r="D313" t="s">
        <v>2837</v>
      </c>
      <c r="E313" s="3">
        <v>60000</v>
      </c>
      <c r="F313" s="1">
        <v>44379</v>
      </c>
      <c r="G313" t="s">
        <v>1008</v>
      </c>
      <c r="H313" t="s">
        <v>1009</v>
      </c>
      <c r="I313" s="3">
        <v>38812.75</v>
      </c>
      <c r="J313">
        <v>3</v>
      </c>
      <c r="K313" t="s">
        <v>1010</v>
      </c>
      <c r="L313" t="s">
        <v>2841</v>
      </c>
    </row>
    <row r="314" spans="1:12" x14ac:dyDescent="0.25">
      <c r="A314" t="s">
        <v>2879</v>
      </c>
      <c r="B314" s="2" t="s">
        <v>1011</v>
      </c>
      <c r="C314" t="s">
        <v>2833</v>
      </c>
      <c r="D314" t="s">
        <v>2835</v>
      </c>
      <c r="E314" s="3">
        <v>130000</v>
      </c>
      <c r="F314" s="1">
        <v>44390</v>
      </c>
      <c r="G314" t="s">
        <v>1012</v>
      </c>
      <c r="H314" t="s">
        <v>1013</v>
      </c>
      <c r="I314" s="3">
        <v>128464</v>
      </c>
      <c r="J314">
        <v>1</v>
      </c>
      <c r="K314" t="s">
        <v>1014</v>
      </c>
      <c r="L314" t="s">
        <v>2843</v>
      </c>
    </row>
    <row r="315" spans="1:12" x14ac:dyDescent="0.25">
      <c r="A315" t="s">
        <v>2879</v>
      </c>
      <c r="B315" s="2" t="s">
        <v>1018</v>
      </c>
      <c r="C315" t="s">
        <v>2833</v>
      </c>
      <c r="D315" t="s">
        <v>2835</v>
      </c>
      <c r="E315" s="3">
        <v>91000</v>
      </c>
      <c r="F315" s="1">
        <v>44413</v>
      </c>
      <c r="G315" t="s">
        <v>1019</v>
      </c>
      <c r="H315" t="s">
        <v>1020</v>
      </c>
      <c r="I315" s="3">
        <v>90500</v>
      </c>
      <c r="J315">
        <v>1</v>
      </c>
      <c r="K315" t="s">
        <v>2732</v>
      </c>
      <c r="L315" t="s">
        <v>2841</v>
      </c>
    </row>
    <row r="316" spans="1:12" x14ac:dyDescent="0.25">
      <c r="A316" t="s">
        <v>2879</v>
      </c>
      <c r="B316" s="2" t="s">
        <v>1021</v>
      </c>
      <c r="C316" t="s">
        <v>2833</v>
      </c>
      <c r="D316" t="s">
        <v>2835</v>
      </c>
      <c r="E316" s="3">
        <v>37120</v>
      </c>
      <c r="F316" s="1">
        <v>44362</v>
      </c>
      <c r="G316" t="s">
        <v>1022</v>
      </c>
      <c r="H316" t="s">
        <v>1023</v>
      </c>
      <c r="I316" s="3">
        <v>37120</v>
      </c>
      <c r="J316">
        <v>1</v>
      </c>
      <c r="K316" t="s">
        <v>2733</v>
      </c>
      <c r="L316" t="s">
        <v>2843</v>
      </c>
    </row>
    <row r="317" spans="1:12" x14ac:dyDescent="0.25">
      <c r="A317" t="s">
        <v>2879</v>
      </c>
      <c r="B317" s="2" t="s">
        <v>1024</v>
      </c>
      <c r="C317" t="s">
        <v>2833</v>
      </c>
      <c r="D317" t="s">
        <v>2837</v>
      </c>
      <c r="E317" s="3">
        <v>195000</v>
      </c>
      <c r="F317" s="1">
        <v>44263</v>
      </c>
      <c r="G317" t="s">
        <v>1025</v>
      </c>
      <c r="H317" t="s">
        <v>1026</v>
      </c>
      <c r="I317" s="3">
        <v>194376</v>
      </c>
      <c r="J317">
        <v>1</v>
      </c>
      <c r="K317" t="s">
        <v>2734</v>
      </c>
      <c r="L317" t="s">
        <v>2841</v>
      </c>
    </row>
    <row r="318" spans="1:12" x14ac:dyDescent="0.25">
      <c r="A318" t="s">
        <v>2879</v>
      </c>
      <c r="B318" s="2" t="s">
        <v>1027</v>
      </c>
      <c r="C318" t="s">
        <v>2833</v>
      </c>
      <c r="D318" t="s">
        <v>2837</v>
      </c>
      <c r="E318" s="3">
        <v>60000</v>
      </c>
      <c r="F318" s="1">
        <v>44386</v>
      </c>
      <c r="G318" t="s">
        <v>1028</v>
      </c>
      <c r="H318" t="s">
        <v>1029</v>
      </c>
      <c r="I318" s="3">
        <v>31800</v>
      </c>
      <c r="J318">
        <v>2</v>
      </c>
      <c r="K318" t="s">
        <v>1030</v>
      </c>
      <c r="L318" t="s">
        <v>2843</v>
      </c>
    </row>
    <row r="319" spans="1:12" x14ac:dyDescent="0.25">
      <c r="A319" t="s">
        <v>2879</v>
      </c>
      <c r="B319" s="2" t="s">
        <v>1031</v>
      </c>
      <c r="C319" t="s">
        <v>2833</v>
      </c>
      <c r="D319" t="s">
        <v>2837</v>
      </c>
      <c r="E319" s="3">
        <v>80000</v>
      </c>
      <c r="F319" s="1">
        <v>44321</v>
      </c>
      <c r="G319" t="s">
        <v>1032</v>
      </c>
      <c r="H319" t="s">
        <v>1033</v>
      </c>
      <c r="I319" s="3">
        <v>71575.45</v>
      </c>
      <c r="J319">
        <v>3</v>
      </c>
      <c r="K319" t="s">
        <v>2737</v>
      </c>
      <c r="L319" t="s">
        <v>2841</v>
      </c>
    </row>
    <row r="320" spans="1:12" x14ac:dyDescent="0.25">
      <c r="A320" t="s">
        <v>2879</v>
      </c>
      <c r="B320" s="2" t="s">
        <v>1034</v>
      </c>
      <c r="C320" t="s">
        <v>2833</v>
      </c>
      <c r="D320" t="s">
        <v>2835</v>
      </c>
      <c r="E320" s="3">
        <v>30000</v>
      </c>
      <c r="F320" s="1">
        <v>44299</v>
      </c>
      <c r="G320" t="s">
        <v>1035</v>
      </c>
      <c r="H320" t="s">
        <v>1036</v>
      </c>
      <c r="I320" s="3">
        <v>29700</v>
      </c>
      <c r="J320">
        <v>1</v>
      </c>
      <c r="K320" t="s">
        <v>1323</v>
      </c>
      <c r="L320" t="s">
        <v>2843</v>
      </c>
    </row>
    <row r="321" spans="1:12" x14ac:dyDescent="0.25">
      <c r="A321" t="s">
        <v>2879</v>
      </c>
      <c r="B321" s="2" t="s">
        <v>1037</v>
      </c>
      <c r="C321" t="s">
        <v>2833</v>
      </c>
      <c r="D321" t="s">
        <v>2837</v>
      </c>
      <c r="E321" s="3">
        <v>85000</v>
      </c>
      <c r="F321" s="1">
        <v>44350</v>
      </c>
      <c r="G321" t="s">
        <v>1038</v>
      </c>
      <c r="H321" t="s">
        <v>1039</v>
      </c>
      <c r="I321" s="3">
        <v>80640</v>
      </c>
      <c r="J321">
        <v>2</v>
      </c>
      <c r="K321" t="s">
        <v>1040</v>
      </c>
      <c r="L321" t="s">
        <v>2843</v>
      </c>
    </row>
    <row r="322" spans="1:12" x14ac:dyDescent="0.25">
      <c r="A322" t="s">
        <v>2879</v>
      </c>
      <c r="B322" s="2" t="s">
        <v>1041</v>
      </c>
      <c r="C322" t="s">
        <v>2833</v>
      </c>
      <c r="D322" t="s">
        <v>2837</v>
      </c>
      <c r="E322" s="3">
        <v>40000</v>
      </c>
      <c r="F322" s="1">
        <v>44357</v>
      </c>
      <c r="G322" t="s">
        <v>1042</v>
      </c>
      <c r="H322" t="s">
        <v>1043</v>
      </c>
      <c r="I322" s="3">
        <v>29981</v>
      </c>
      <c r="J322">
        <v>4</v>
      </c>
      <c r="K322" t="s">
        <v>2738</v>
      </c>
      <c r="L322" t="s">
        <v>2843</v>
      </c>
    </row>
    <row r="323" spans="1:12" x14ac:dyDescent="0.25">
      <c r="A323" t="s">
        <v>2879</v>
      </c>
      <c r="B323" s="2" t="s">
        <v>1044</v>
      </c>
      <c r="C323" t="s">
        <v>2833</v>
      </c>
      <c r="D323" t="s">
        <v>2837</v>
      </c>
      <c r="E323" s="3">
        <v>714096.17</v>
      </c>
      <c r="F323" s="1">
        <v>44475</v>
      </c>
      <c r="G323" t="s">
        <v>1045</v>
      </c>
      <c r="H323" t="s">
        <v>1046</v>
      </c>
      <c r="I323" s="3">
        <v>543956.52</v>
      </c>
      <c r="J323">
        <v>2</v>
      </c>
      <c r="K323" t="s">
        <v>1047</v>
      </c>
      <c r="L323" t="s">
        <v>2843</v>
      </c>
    </row>
    <row r="324" spans="1:12" x14ac:dyDescent="0.25">
      <c r="A324" t="s">
        <v>2879</v>
      </c>
      <c r="B324" s="2" t="s">
        <v>1048</v>
      </c>
      <c r="C324" t="s">
        <v>2833</v>
      </c>
      <c r="D324" t="s">
        <v>2837</v>
      </c>
      <c r="E324" s="3">
        <v>822700</v>
      </c>
      <c r="F324" s="1">
        <v>44372</v>
      </c>
      <c r="G324" t="s">
        <v>1049</v>
      </c>
      <c r="H324" t="s">
        <v>1050</v>
      </c>
      <c r="I324" s="3">
        <f>335070+148580</f>
        <v>483650</v>
      </c>
      <c r="J324">
        <v>2</v>
      </c>
      <c r="K324" s="10" t="s">
        <v>2740</v>
      </c>
      <c r="L324" t="s">
        <v>2843</v>
      </c>
    </row>
    <row r="325" spans="1:12" x14ac:dyDescent="0.25">
      <c r="A325" t="s">
        <v>2879</v>
      </c>
      <c r="B325" s="2" t="s">
        <v>1057</v>
      </c>
      <c r="C325" t="s">
        <v>2833</v>
      </c>
      <c r="D325" t="s">
        <v>2835</v>
      </c>
      <c r="E325" s="3">
        <v>1365290</v>
      </c>
      <c r="F325" s="1">
        <v>44413</v>
      </c>
      <c r="G325" t="s">
        <v>1058</v>
      </c>
      <c r="H325" t="s">
        <v>1059</v>
      </c>
      <c r="I325" s="3">
        <v>1347015.7</v>
      </c>
      <c r="J325">
        <v>1</v>
      </c>
      <c r="K325" t="s">
        <v>2742</v>
      </c>
      <c r="L325" t="s">
        <v>2843</v>
      </c>
    </row>
    <row r="326" spans="1:12" x14ac:dyDescent="0.25">
      <c r="A326" t="s">
        <v>2879</v>
      </c>
      <c r="B326" s="2" t="s">
        <v>1060</v>
      </c>
      <c r="C326" t="s">
        <v>2833</v>
      </c>
      <c r="D326" t="s">
        <v>2837</v>
      </c>
      <c r="E326" s="3">
        <v>117200</v>
      </c>
      <c r="F326" s="1">
        <v>44363</v>
      </c>
      <c r="G326" t="s">
        <v>1061</v>
      </c>
      <c r="H326" t="s">
        <v>1062</v>
      </c>
      <c r="I326" s="3">
        <v>9533547</v>
      </c>
      <c r="J326">
        <v>4</v>
      </c>
      <c r="K326" t="s">
        <v>1063</v>
      </c>
      <c r="L326" t="s">
        <v>2842</v>
      </c>
    </row>
    <row r="327" spans="1:12" x14ac:dyDescent="0.25">
      <c r="A327" t="s">
        <v>2879</v>
      </c>
      <c r="B327" s="2" t="s">
        <v>1064</v>
      </c>
      <c r="C327" t="s">
        <v>2833</v>
      </c>
      <c r="D327" t="s">
        <v>2835</v>
      </c>
      <c r="E327" s="3">
        <v>24000</v>
      </c>
      <c r="F327" s="1">
        <v>44516</v>
      </c>
      <c r="G327" t="s">
        <v>1065</v>
      </c>
      <c r="H327" t="s">
        <v>1066</v>
      </c>
      <c r="I327" s="3">
        <v>24000</v>
      </c>
      <c r="J327">
        <v>1</v>
      </c>
      <c r="K327" t="s">
        <v>1067</v>
      </c>
      <c r="L327" t="s">
        <v>2841</v>
      </c>
    </row>
    <row r="328" spans="1:12" x14ac:dyDescent="0.25">
      <c r="A328" t="s">
        <v>2879</v>
      </c>
      <c r="B328" s="2" t="s">
        <v>1068</v>
      </c>
      <c r="C328" t="s">
        <v>2833</v>
      </c>
      <c r="D328" t="s">
        <v>2837</v>
      </c>
      <c r="E328" s="3">
        <v>1175000</v>
      </c>
      <c r="F328" s="1">
        <v>44365</v>
      </c>
      <c r="G328" t="s">
        <v>1069</v>
      </c>
      <c r="H328" t="s">
        <v>1070</v>
      </c>
      <c r="I328" s="3">
        <v>644704.82999999996</v>
      </c>
      <c r="J328">
        <v>1</v>
      </c>
      <c r="K328" t="s">
        <v>2744</v>
      </c>
      <c r="L328" t="s">
        <v>2843</v>
      </c>
    </row>
    <row r="329" spans="1:12" x14ac:dyDescent="0.25">
      <c r="A329" t="s">
        <v>2879</v>
      </c>
      <c r="B329" s="2" t="s">
        <v>1071</v>
      </c>
      <c r="C329" t="s">
        <v>2833</v>
      </c>
      <c r="D329" t="s">
        <v>2837</v>
      </c>
      <c r="E329" s="3">
        <v>85000</v>
      </c>
      <c r="F329" s="1">
        <v>44558</v>
      </c>
      <c r="G329" t="s">
        <v>1072</v>
      </c>
      <c r="H329" t="s">
        <v>1073</v>
      </c>
      <c r="I329" s="3">
        <v>80530</v>
      </c>
      <c r="J329">
        <v>2</v>
      </c>
      <c r="K329" t="s">
        <v>1074</v>
      </c>
      <c r="L329" t="s">
        <v>2841</v>
      </c>
    </row>
    <row r="330" spans="1:12" x14ac:dyDescent="0.25">
      <c r="A330" t="s">
        <v>2879</v>
      </c>
      <c r="B330" s="2" t="s">
        <v>1075</v>
      </c>
      <c r="C330" t="s">
        <v>2833</v>
      </c>
      <c r="D330" t="s">
        <v>2835</v>
      </c>
      <c r="E330" s="3">
        <v>101266.36</v>
      </c>
      <c r="F330" s="1">
        <v>44404</v>
      </c>
      <c r="G330" t="s">
        <v>1076</v>
      </c>
      <c r="H330" t="s">
        <v>1077</v>
      </c>
      <c r="I330" s="3">
        <v>101266.36</v>
      </c>
      <c r="J330">
        <v>1</v>
      </c>
      <c r="K330" t="s">
        <v>1078</v>
      </c>
      <c r="L330" t="s">
        <v>2843</v>
      </c>
    </row>
    <row r="331" spans="1:12" x14ac:dyDescent="0.25">
      <c r="A331" t="s">
        <v>2879</v>
      </c>
      <c r="B331" s="2" t="s">
        <v>1079</v>
      </c>
      <c r="C331" t="s">
        <v>2833</v>
      </c>
      <c r="D331" t="s">
        <v>2837</v>
      </c>
      <c r="E331" s="3">
        <v>1968386.17</v>
      </c>
      <c r="F331" s="1">
        <v>44540</v>
      </c>
      <c r="G331" t="s">
        <v>1080</v>
      </c>
      <c r="H331" t="s">
        <v>1081</v>
      </c>
      <c r="I331" s="3">
        <f>432849.27+66804.93+41813.04</f>
        <v>541467.24</v>
      </c>
      <c r="J331">
        <v>7</v>
      </c>
      <c r="K331" t="s">
        <v>613</v>
      </c>
      <c r="L331" t="s">
        <v>2843</v>
      </c>
    </row>
    <row r="332" spans="1:12" x14ac:dyDescent="0.25">
      <c r="A332" t="s">
        <v>2879</v>
      </c>
      <c r="B332" s="2" t="s">
        <v>1082</v>
      </c>
      <c r="C332" t="s">
        <v>2832</v>
      </c>
      <c r="D332" t="s">
        <v>2837</v>
      </c>
      <c r="E332" s="3">
        <v>546000</v>
      </c>
      <c r="F332" s="1">
        <v>44384</v>
      </c>
      <c r="G332" t="s">
        <v>1083</v>
      </c>
      <c r="H332" t="s">
        <v>1084</v>
      </c>
      <c r="I332" s="3">
        <v>131150</v>
      </c>
      <c r="J332">
        <v>6</v>
      </c>
      <c r="K332" t="s">
        <v>2745</v>
      </c>
      <c r="L332" t="s">
        <v>2843</v>
      </c>
    </row>
    <row r="333" spans="1:12" x14ac:dyDescent="0.25">
      <c r="A333" t="s">
        <v>2879</v>
      </c>
      <c r="B333" s="2" t="s">
        <v>1085</v>
      </c>
      <c r="C333" t="s">
        <v>2833</v>
      </c>
      <c r="D333" t="s">
        <v>2837</v>
      </c>
      <c r="E333" s="3">
        <v>923169.45</v>
      </c>
      <c r="F333" s="1">
        <v>44488</v>
      </c>
      <c r="G333" t="s">
        <v>1086</v>
      </c>
      <c r="H333" t="s">
        <v>1087</v>
      </c>
      <c r="I333" s="3">
        <v>454771.20000000001</v>
      </c>
      <c r="J333">
        <v>1</v>
      </c>
      <c r="K333" s="10" t="s">
        <v>2747</v>
      </c>
      <c r="L333" t="s">
        <v>2843</v>
      </c>
    </row>
    <row r="334" spans="1:12" x14ac:dyDescent="0.25">
      <c r="A334" t="s">
        <v>2879</v>
      </c>
      <c r="B334" s="2" t="s">
        <v>1088</v>
      </c>
      <c r="C334" t="s">
        <v>2832</v>
      </c>
      <c r="D334" t="s">
        <v>2837</v>
      </c>
      <c r="E334" s="3">
        <v>325000</v>
      </c>
      <c r="F334" s="1">
        <v>44319</v>
      </c>
      <c r="G334" t="s">
        <v>1089</v>
      </c>
      <c r="H334" t="s">
        <v>1090</v>
      </c>
      <c r="I334" s="3">
        <v>284173.3</v>
      </c>
      <c r="J334">
        <v>3</v>
      </c>
      <c r="K334" t="s">
        <v>2748</v>
      </c>
      <c r="L334" t="s">
        <v>2841</v>
      </c>
    </row>
    <row r="335" spans="1:12" x14ac:dyDescent="0.25">
      <c r="A335" t="s">
        <v>2879</v>
      </c>
      <c r="B335" s="2" t="s">
        <v>1091</v>
      </c>
      <c r="C335" t="s">
        <v>2833</v>
      </c>
      <c r="D335" t="s">
        <v>2835</v>
      </c>
      <c r="E335" s="3">
        <v>378000</v>
      </c>
      <c r="F335" s="1">
        <v>44518</v>
      </c>
      <c r="G335" t="s">
        <v>1092</v>
      </c>
      <c r="H335" t="s">
        <v>1093</v>
      </c>
      <c r="I335" s="3">
        <v>378000</v>
      </c>
      <c r="J335">
        <v>1</v>
      </c>
      <c r="K335" t="s">
        <v>1094</v>
      </c>
      <c r="L335" t="s">
        <v>2843</v>
      </c>
    </row>
    <row r="336" spans="1:12" x14ac:dyDescent="0.25">
      <c r="A336" t="s">
        <v>2879</v>
      </c>
      <c r="B336" s="2" t="s">
        <v>1095</v>
      </c>
      <c r="C336" t="s">
        <v>2833</v>
      </c>
      <c r="D336" t="s">
        <v>2835</v>
      </c>
      <c r="E336" s="3">
        <v>637000</v>
      </c>
      <c r="F336" s="1">
        <v>44355</v>
      </c>
      <c r="G336" t="s">
        <v>1096</v>
      </c>
      <c r="H336" t="s">
        <v>1097</v>
      </c>
      <c r="I336" s="3">
        <v>348815.62</v>
      </c>
      <c r="J336">
        <v>1</v>
      </c>
      <c r="K336" t="s">
        <v>1098</v>
      </c>
      <c r="L336" t="s">
        <v>2843</v>
      </c>
    </row>
    <row r="337" spans="1:12" x14ac:dyDescent="0.25">
      <c r="A337" t="s">
        <v>2879</v>
      </c>
      <c r="B337" s="2" t="s">
        <v>1099</v>
      </c>
      <c r="C337" t="s">
        <v>2833</v>
      </c>
      <c r="D337" t="s">
        <v>2837</v>
      </c>
      <c r="E337" s="3">
        <v>166272.20000000001</v>
      </c>
      <c r="F337" s="1">
        <v>44377</v>
      </c>
      <c r="G337" t="s">
        <v>1100</v>
      </c>
      <c r="H337" t="s">
        <v>1101</v>
      </c>
      <c r="I337" s="3">
        <v>138798.22</v>
      </c>
      <c r="J337">
        <v>4</v>
      </c>
      <c r="K337" t="s">
        <v>1102</v>
      </c>
      <c r="L337" t="s">
        <v>2842</v>
      </c>
    </row>
    <row r="338" spans="1:12" x14ac:dyDescent="0.25">
      <c r="A338" t="s">
        <v>2879</v>
      </c>
      <c r="B338" s="2" t="s">
        <v>1103</v>
      </c>
      <c r="C338" t="s">
        <v>2833</v>
      </c>
      <c r="D338" t="s">
        <v>2835</v>
      </c>
      <c r="E338" s="3">
        <v>75500</v>
      </c>
      <c r="F338" s="1">
        <v>44316</v>
      </c>
      <c r="G338" t="s">
        <v>1104</v>
      </c>
      <c r="H338" t="s">
        <v>1105</v>
      </c>
      <c r="I338" s="3">
        <v>74850</v>
      </c>
      <c r="J338">
        <v>1</v>
      </c>
      <c r="K338" t="s">
        <v>2641</v>
      </c>
      <c r="L338" t="s">
        <v>2843</v>
      </c>
    </row>
    <row r="339" spans="1:12" x14ac:dyDescent="0.25">
      <c r="A339" t="s">
        <v>2879</v>
      </c>
      <c r="B339" s="2" t="s">
        <v>1106</v>
      </c>
      <c r="C339" t="s">
        <v>2833</v>
      </c>
      <c r="D339" t="s">
        <v>2837</v>
      </c>
      <c r="E339" s="3">
        <v>32000</v>
      </c>
      <c r="F339" s="1">
        <v>44460</v>
      </c>
      <c r="G339" t="s">
        <v>1107</v>
      </c>
      <c r="H339" t="s">
        <v>1108</v>
      </c>
      <c r="I339" s="3">
        <v>24400</v>
      </c>
      <c r="J339">
        <v>2</v>
      </c>
      <c r="K339" t="s">
        <v>2749</v>
      </c>
      <c r="L339" t="s">
        <v>2843</v>
      </c>
    </row>
    <row r="340" spans="1:12" x14ac:dyDescent="0.25">
      <c r="A340" t="s">
        <v>2879</v>
      </c>
      <c r="B340" s="2" t="s">
        <v>1109</v>
      </c>
      <c r="C340" t="s">
        <v>2833</v>
      </c>
      <c r="D340" t="s">
        <v>2837</v>
      </c>
      <c r="E340" s="3">
        <v>15840000</v>
      </c>
      <c r="F340" s="1">
        <v>44473</v>
      </c>
      <c r="G340" t="s">
        <v>1110</v>
      </c>
      <c r="H340" t="s">
        <v>1111</v>
      </c>
      <c r="I340" s="3">
        <v>6042729.3399999999</v>
      </c>
      <c r="J340">
        <v>5</v>
      </c>
      <c r="K340" t="s">
        <v>2750</v>
      </c>
      <c r="L340" t="s">
        <v>2843</v>
      </c>
    </row>
    <row r="341" spans="1:12" x14ac:dyDescent="0.25">
      <c r="A341" t="s">
        <v>2879</v>
      </c>
      <c r="B341" s="2" t="s">
        <v>1112</v>
      </c>
      <c r="C341" t="s">
        <v>2833</v>
      </c>
      <c r="D341" t="s">
        <v>2837</v>
      </c>
      <c r="E341" s="3">
        <v>11850.21</v>
      </c>
      <c r="F341" s="1">
        <v>44504</v>
      </c>
      <c r="G341" t="s">
        <v>1113</v>
      </c>
      <c r="H341" t="s">
        <v>1114</v>
      </c>
      <c r="I341" s="3">
        <v>9160</v>
      </c>
      <c r="J341">
        <v>1</v>
      </c>
      <c r="K341" t="s">
        <v>1115</v>
      </c>
      <c r="L341" t="s">
        <v>2843</v>
      </c>
    </row>
    <row r="342" spans="1:12" x14ac:dyDescent="0.25">
      <c r="A342" t="s">
        <v>2879</v>
      </c>
      <c r="B342" s="2" t="s">
        <v>1116</v>
      </c>
      <c r="C342" t="s">
        <v>2833</v>
      </c>
      <c r="D342" t="s">
        <v>2837</v>
      </c>
      <c r="E342" s="3">
        <v>247940</v>
      </c>
      <c r="F342" s="1">
        <v>44547</v>
      </c>
      <c r="G342" t="s">
        <v>1117</v>
      </c>
      <c r="H342" t="s">
        <v>1118</v>
      </c>
      <c r="I342" s="3">
        <v>22567000</v>
      </c>
      <c r="J342">
        <v>2</v>
      </c>
      <c r="K342" t="s">
        <v>1119</v>
      </c>
      <c r="L342" t="s">
        <v>2843</v>
      </c>
    </row>
    <row r="343" spans="1:12" x14ac:dyDescent="0.25">
      <c r="A343" t="s">
        <v>2879</v>
      </c>
      <c r="B343" s="2" t="s">
        <v>1120</v>
      </c>
      <c r="C343" t="s">
        <v>2833</v>
      </c>
      <c r="D343" t="s">
        <v>2837</v>
      </c>
      <c r="E343" s="3">
        <v>400000</v>
      </c>
      <c r="F343" s="1">
        <v>44508</v>
      </c>
      <c r="G343" t="s">
        <v>1121</v>
      </c>
      <c r="H343" t="s">
        <v>1122</v>
      </c>
      <c r="I343" s="3">
        <v>280000</v>
      </c>
      <c r="J343">
        <v>8</v>
      </c>
      <c r="K343" t="s">
        <v>2751</v>
      </c>
      <c r="L343" t="s">
        <v>2843</v>
      </c>
    </row>
    <row r="344" spans="1:12" ht="30" x14ac:dyDescent="0.25">
      <c r="A344" t="s">
        <v>2879</v>
      </c>
      <c r="B344" s="2" t="s">
        <v>1123</v>
      </c>
      <c r="C344" t="s">
        <v>2833</v>
      </c>
      <c r="D344" t="s">
        <v>2837</v>
      </c>
      <c r="E344" s="3">
        <v>1451400</v>
      </c>
      <c r="F344" s="1">
        <v>44467</v>
      </c>
      <c r="G344" t="s">
        <v>1124</v>
      </c>
      <c r="H344" t="s">
        <v>1125</v>
      </c>
      <c r="I344" s="3">
        <f>28945+32999+75996+110560+218592+204000+59954</f>
        <v>731046</v>
      </c>
      <c r="K344" s="7" t="s">
        <v>2848</v>
      </c>
      <c r="L344" t="s">
        <v>2841</v>
      </c>
    </row>
    <row r="345" spans="1:12" x14ac:dyDescent="0.25">
      <c r="A345" t="s">
        <v>2879</v>
      </c>
      <c r="B345" s="2" t="s">
        <v>1126</v>
      </c>
      <c r="C345" t="s">
        <v>2833</v>
      </c>
      <c r="D345" t="s">
        <v>2837</v>
      </c>
      <c r="E345" s="3">
        <v>45000</v>
      </c>
      <c r="F345" s="1">
        <v>44391</v>
      </c>
      <c r="G345" t="s">
        <v>1127</v>
      </c>
      <c r="H345" t="s">
        <v>1128</v>
      </c>
      <c r="I345" s="3">
        <v>14400</v>
      </c>
      <c r="J345">
        <v>2</v>
      </c>
      <c r="K345" t="s">
        <v>1129</v>
      </c>
      <c r="L345" t="s">
        <v>2841</v>
      </c>
    </row>
    <row r="346" spans="1:12" x14ac:dyDescent="0.25">
      <c r="A346" t="s">
        <v>2879</v>
      </c>
      <c r="B346" s="2" t="s">
        <v>1130</v>
      </c>
      <c r="C346" t="s">
        <v>2833</v>
      </c>
      <c r="D346" t="s">
        <v>2835</v>
      </c>
      <c r="E346" s="3">
        <v>880000</v>
      </c>
      <c r="F346" s="1">
        <v>44490</v>
      </c>
      <c r="G346" t="s">
        <v>1131</v>
      </c>
      <c r="H346" t="s">
        <v>1132</v>
      </c>
      <c r="I346" s="3">
        <v>400000</v>
      </c>
      <c r="J346">
        <v>1</v>
      </c>
      <c r="K346" t="s">
        <v>2752</v>
      </c>
      <c r="L346" t="s">
        <v>2843</v>
      </c>
    </row>
    <row r="347" spans="1:12" x14ac:dyDescent="0.25">
      <c r="A347" t="s">
        <v>2879</v>
      </c>
      <c r="B347" s="2" t="s">
        <v>1133</v>
      </c>
      <c r="C347" t="s">
        <v>2833</v>
      </c>
      <c r="D347" t="s">
        <v>2837</v>
      </c>
      <c r="E347" s="3">
        <v>2530000</v>
      </c>
      <c r="F347" s="1">
        <v>44468</v>
      </c>
      <c r="G347" t="s">
        <v>1134</v>
      </c>
      <c r="H347" t="s">
        <v>1135</v>
      </c>
      <c r="I347" s="3">
        <v>431250</v>
      </c>
      <c r="J347">
        <v>1</v>
      </c>
      <c r="K347" t="s">
        <v>2753</v>
      </c>
      <c r="L347" t="s">
        <v>2843</v>
      </c>
    </row>
    <row r="348" spans="1:12" x14ac:dyDescent="0.25">
      <c r="A348" t="s">
        <v>2879</v>
      </c>
      <c r="B348" s="2" t="s">
        <v>1136</v>
      </c>
      <c r="C348" t="s">
        <v>2833</v>
      </c>
      <c r="D348" t="s">
        <v>2837</v>
      </c>
      <c r="E348" s="3">
        <v>128760</v>
      </c>
      <c r="F348" s="1">
        <v>44364</v>
      </c>
      <c r="G348" t="s">
        <v>1137</v>
      </c>
      <c r="H348" t="s">
        <v>1138</v>
      </c>
      <c r="I348" s="3">
        <v>43044</v>
      </c>
      <c r="J348">
        <v>1</v>
      </c>
      <c r="K348" t="s">
        <v>1139</v>
      </c>
      <c r="L348" t="s">
        <v>2841</v>
      </c>
    </row>
    <row r="349" spans="1:12" x14ac:dyDescent="0.25">
      <c r="A349" t="s">
        <v>2879</v>
      </c>
      <c r="B349" s="2" t="s">
        <v>1143</v>
      </c>
      <c r="C349" t="s">
        <v>2833</v>
      </c>
      <c r="D349" t="s">
        <v>2837</v>
      </c>
      <c r="E349" s="3">
        <v>491000</v>
      </c>
      <c r="F349" s="1">
        <v>44523</v>
      </c>
      <c r="G349" t="s">
        <v>1144</v>
      </c>
      <c r="H349" t="s">
        <v>1145</v>
      </c>
      <c r="I349" s="3">
        <v>382669.63</v>
      </c>
      <c r="J349">
        <v>2</v>
      </c>
      <c r="K349" t="s">
        <v>1146</v>
      </c>
      <c r="L349" t="s">
        <v>2842</v>
      </c>
    </row>
    <row r="350" spans="1:12" x14ac:dyDescent="0.25">
      <c r="A350" t="s">
        <v>2879</v>
      </c>
      <c r="B350" s="2" t="s">
        <v>1147</v>
      </c>
      <c r="C350" t="s">
        <v>2833</v>
      </c>
      <c r="D350" t="s">
        <v>2837</v>
      </c>
      <c r="E350" s="3">
        <v>91085.45</v>
      </c>
      <c r="F350" s="1">
        <v>44421</v>
      </c>
      <c r="G350" t="s">
        <v>1148</v>
      </c>
      <c r="H350" t="s">
        <v>1149</v>
      </c>
      <c r="I350" s="3">
        <v>68414.240000000005</v>
      </c>
      <c r="J350">
        <v>5</v>
      </c>
      <c r="K350" t="s">
        <v>1150</v>
      </c>
      <c r="L350" t="s">
        <v>2842</v>
      </c>
    </row>
    <row r="351" spans="1:12" x14ac:dyDescent="0.25">
      <c r="A351" t="s">
        <v>2879</v>
      </c>
      <c r="B351" s="2" t="s">
        <v>1151</v>
      </c>
      <c r="C351" t="s">
        <v>2833</v>
      </c>
      <c r="D351" t="s">
        <v>2837</v>
      </c>
      <c r="E351" s="3">
        <v>142650</v>
      </c>
      <c r="F351" s="1">
        <v>44511</v>
      </c>
      <c r="G351" t="s">
        <v>1152</v>
      </c>
      <c r="H351" t="s">
        <v>1153</v>
      </c>
      <c r="I351" s="3">
        <f>54337.5+51425</f>
        <v>105762.5</v>
      </c>
      <c r="J351">
        <v>2</v>
      </c>
      <c r="K351" t="s">
        <v>2755</v>
      </c>
      <c r="L351" t="s">
        <v>2843</v>
      </c>
    </row>
    <row r="352" spans="1:12" x14ac:dyDescent="0.25">
      <c r="A352" t="s">
        <v>2879</v>
      </c>
      <c r="B352" s="2" t="s">
        <v>1154</v>
      </c>
      <c r="C352" t="s">
        <v>2833</v>
      </c>
      <c r="D352" t="s">
        <v>2837</v>
      </c>
      <c r="E352" s="3">
        <v>636252.34</v>
      </c>
      <c r="F352" s="1">
        <v>44489</v>
      </c>
      <c r="G352" t="s">
        <v>1155</v>
      </c>
      <c r="H352" t="s">
        <v>1156</v>
      </c>
      <c r="I352" s="3">
        <v>573205.34</v>
      </c>
      <c r="J352">
        <v>2</v>
      </c>
      <c r="K352" t="s">
        <v>2756</v>
      </c>
      <c r="L352" t="s">
        <v>2842</v>
      </c>
    </row>
    <row r="353" spans="1:12" x14ac:dyDescent="0.25">
      <c r="A353" t="s">
        <v>2879</v>
      </c>
      <c r="B353" s="2" t="s">
        <v>1157</v>
      </c>
      <c r="C353" t="s">
        <v>2833</v>
      </c>
      <c r="D353" t="s">
        <v>2837</v>
      </c>
      <c r="E353" s="3">
        <v>40000</v>
      </c>
      <c r="F353" s="1">
        <v>44362</v>
      </c>
      <c r="G353" t="s">
        <v>1158</v>
      </c>
      <c r="H353" t="s">
        <v>1159</v>
      </c>
      <c r="I353" s="3">
        <v>24760</v>
      </c>
      <c r="J353">
        <v>5</v>
      </c>
      <c r="K353" t="s">
        <v>1160</v>
      </c>
      <c r="L353" t="s">
        <v>2843</v>
      </c>
    </row>
    <row r="354" spans="1:12" x14ac:dyDescent="0.25">
      <c r="A354" t="s">
        <v>2879</v>
      </c>
      <c r="B354" s="2" t="s">
        <v>1161</v>
      </c>
      <c r="C354" t="s">
        <v>2833</v>
      </c>
      <c r="D354" t="s">
        <v>2837</v>
      </c>
      <c r="E354" s="3">
        <v>14000</v>
      </c>
      <c r="F354" s="1">
        <v>44308</v>
      </c>
      <c r="G354" t="s">
        <v>1162</v>
      </c>
      <c r="H354" t="s">
        <v>1163</v>
      </c>
      <c r="I354" s="3">
        <v>10868</v>
      </c>
      <c r="J354">
        <v>4</v>
      </c>
      <c r="K354" t="s">
        <v>2757</v>
      </c>
      <c r="L354" t="s">
        <v>2841</v>
      </c>
    </row>
    <row r="355" spans="1:12" x14ac:dyDescent="0.25">
      <c r="A355" t="s">
        <v>2879</v>
      </c>
      <c r="B355" s="2" t="s">
        <v>1164</v>
      </c>
      <c r="C355" t="s">
        <v>2833</v>
      </c>
      <c r="D355" t="s">
        <v>2837</v>
      </c>
      <c r="E355" s="3">
        <v>123600</v>
      </c>
      <c r="F355" s="1">
        <v>44370</v>
      </c>
      <c r="G355" t="s">
        <v>1165</v>
      </c>
      <c r="H355" t="s">
        <v>1166</v>
      </c>
      <c r="I355" s="3">
        <v>102820</v>
      </c>
      <c r="J355">
        <v>2</v>
      </c>
      <c r="K355" t="s">
        <v>1167</v>
      </c>
      <c r="L355" t="s">
        <v>2841</v>
      </c>
    </row>
    <row r="356" spans="1:12" x14ac:dyDescent="0.25">
      <c r="A356" t="s">
        <v>2879</v>
      </c>
      <c r="B356" s="2" t="s">
        <v>1168</v>
      </c>
      <c r="C356" t="s">
        <v>2833</v>
      </c>
      <c r="D356" t="s">
        <v>2837</v>
      </c>
      <c r="E356" s="3">
        <v>1534663.95</v>
      </c>
      <c r="F356" s="1">
        <v>44497</v>
      </c>
      <c r="G356" t="s">
        <v>1169</v>
      </c>
      <c r="H356" t="s">
        <v>1170</v>
      </c>
      <c r="I356" s="3">
        <v>964444.51</v>
      </c>
      <c r="J356">
        <v>5</v>
      </c>
      <c r="K356" t="s">
        <v>1171</v>
      </c>
      <c r="L356" t="s">
        <v>2843</v>
      </c>
    </row>
    <row r="357" spans="1:12" x14ac:dyDescent="0.25">
      <c r="A357" t="s">
        <v>2879</v>
      </c>
      <c r="B357" s="2" t="s">
        <v>1172</v>
      </c>
      <c r="C357" t="s">
        <v>2833</v>
      </c>
      <c r="D357" t="s">
        <v>2837</v>
      </c>
      <c r="E357" s="3">
        <v>80000</v>
      </c>
      <c r="F357" s="1">
        <v>44517</v>
      </c>
      <c r="G357" t="s">
        <v>1173</v>
      </c>
      <c r="H357" t="s">
        <v>1174</v>
      </c>
      <c r="I357" s="3">
        <v>64239</v>
      </c>
      <c r="J357">
        <v>2</v>
      </c>
      <c r="K357" t="s">
        <v>1175</v>
      </c>
      <c r="L357" t="s">
        <v>2843</v>
      </c>
    </row>
    <row r="358" spans="1:12" x14ac:dyDescent="0.25">
      <c r="A358" t="s">
        <v>2879</v>
      </c>
      <c r="B358" s="2" t="s">
        <v>1176</v>
      </c>
      <c r="C358" t="s">
        <v>2833</v>
      </c>
      <c r="D358" t="s">
        <v>2837</v>
      </c>
      <c r="E358" s="3">
        <v>150000</v>
      </c>
      <c r="F358" s="1">
        <v>44488</v>
      </c>
      <c r="G358" t="s">
        <v>1177</v>
      </c>
      <c r="H358" t="s">
        <v>1178</v>
      </c>
      <c r="I358" s="3">
        <v>135526</v>
      </c>
      <c r="K358" t="s">
        <v>1179</v>
      </c>
      <c r="L358" t="s">
        <v>2843</v>
      </c>
    </row>
    <row r="359" spans="1:12" x14ac:dyDescent="0.25">
      <c r="A359" t="s">
        <v>2879</v>
      </c>
      <c r="B359" s="2" t="s">
        <v>1180</v>
      </c>
      <c r="C359" t="s">
        <v>2833</v>
      </c>
      <c r="D359" t="s">
        <v>2835</v>
      </c>
      <c r="E359" s="3">
        <v>395014</v>
      </c>
      <c r="F359" s="1">
        <v>44522</v>
      </c>
      <c r="G359" t="s">
        <v>1181</v>
      </c>
      <c r="H359" t="s">
        <v>1182</v>
      </c>
      <c r="I359" s="3">
        <v>356263.21</v>
      </c>
      <c r="J359">
        <v>1</v>
      </c>
      <c r="K359" t="s">
        <v>1183</v>
      </c>
      <c r="L359" t="s">
        <v>2841</v>
      </c>
    </row>
    <row r="360" spans="1:12" x14ac:dyDescent="0.25">
      <c r="A360" t="s">
        <v>2879</v>
      </c>
      <c r="B360" s="2" t="s">
        <v>1184</v>
      </c>
      <c r="C360" t="s">
        <v>2833</v>
      </c>
      <c r="D360" t="s">
        <v>2837</v>
      </c>
      <c r="E360" s="3">
        <v>392250.35</v>
      </c>
      <c r="F360" s="1">
        <v>44509</v>
      </c>
      <c r="G360" t="s">
        <v>1185</v>
      </c>
      <c r="H360" t="s">
        <v>1186</v>
      </c>
      <c r="I360" s="3">
        <v>280318.86</v>
      </c>
      <c r="J360">
        <v>5</v>
      </c>
      <c r="K360" t="s">
        <v>613</v>
      </c>
      <c r="L360" t="s">
        <v>2843</v>
      </c>
    </row>
    <row r="361" spans="1:12" x14ac:dyDescent="0.25">
      <c r="A361" t="s">
        <v>2879</v>
      </c>
      <c r="B361" s="2" t="s">
        <v>1187</v>
      </c>
      <c r="C361" t="s">
        <v>2833</v>
      </c>
      <c r="D361" t="s">
        <v>2835</v>
      </c>
      <c r="E361" s="3">
        <v>46000</v>
      </c>
      <c r="F361" s="1">
        <v>44419</v>
      </c>
      <c r="G361" t="s">
        <v>1188</v>
      </c>
      <c r="H361" t="s">
        <v>1189</v>
      </c>
      <c r="I361" s="3">
        <v>45628.2</v>
      </c>
      <c r="J361">
        <v>1</v>
      </c>
      <c r="K361" t="s">
        <v>219</v>
      </c>
      <c r="L361" t="s">
        <v>2841</v>
      </c>
    </row>
    <row r="362" spans="1:12" x14ac:dyDescent="0.25">
      <c r="A362" t="s">
        <v>2879</v>
      </c>
      <c r="B362" s="2" t="s">
        <v>1190</v>
      </c>
      <c r="C362" t="s">
        <v>2833</v>
      </c>
      <c r="D362" t="s">
        <v>2835</v>
      </c>
      <c r="E362" s="3">
        <v>160000</v>
      </c>
      <c r="F362" s="1">
        <v>44364</v>
      </c>
      <c r="G362" t="s">
        <v>1191</v>
      </c>
      <c r="H362" t="s">
        <v>1192</v>
      </c>
      <c r="I362" s="3">
        <v>159996.70000000001</v>
      </c>
      <c r="J362">
        <v>1</v>
      </c>
      <c r="K362" t="s">
        <v>1193</v>
      </c>
      <c r="L362" t="s">
        <v>2843</v>
      </c>
    </row>
    <row r="363" spans="1:12" x14ac:dyDescent="0.25">
      <c r="A363" t="s">
        <v>2879</v>
      </c>
      <c r="B363" s="2" t="s">
        <v>1194</v>
      </c>
      <c r="C363" t="s">
        <v>2833</v>
      </c>
      <c r="D363" t="s">
        <v>2835</v>
      </c>
      <c r="E363" s="3">
        <v>36738.51</v>
      </c>
      <c r="F363" s="1">
        <v>44446</v>
      </c>
      <c r="G363" t="s">
        <v>1195</v>
      </c>
      <c r="H363" t="s">
        <v>1196</v>
      </c>
      <c r="I363" s="3">
        <v>35220.129999999997</v>
      </c>
      <c r="J363">
        <v>1</v>
      </c>
      <c r="K363" t="s">
        <v>1197</v>
      </c>
      <c r="L363" t="s">
        <v>2843</v>
      </c>
    </row>
    <row r="364" spans="1:12" x14ac:dyDescent="0.25">
      <c r="A364" t="s">
        <v>2879</v>
      </c>
      <c r="B364" s="2" t="s">
        <v>1198</v>
      </c>
      <c r="C364" t="s">
        <v>2833</v>
      </c>
      <c r="D364" t="s">
        <v>2837</v>
      </c>
      <c r="E364" s="3">
        <v>66000</v>
      </c>
      <c r="F364" s="1">
        <v>44426</v>
      </c>
      <c r="G364" t="s">
        <v>1199</v>
      </c>
      <c r="H364" t="s">
        <v>1200</v>
      </c>
      <c r="I364" s="3">
        <f>29325+24073.89</f>
        <v>53398.89</v>
      </c>
      <c r="J364">
        <v>4</v>
      </c>
      <c r="K364" s="7" t="s">
        <v>2849</v>
      </c>
      <c r="L364" t="s">
        <v>2842</v>
      </c>
    </row>
    <row r="365" spans="1:12" x14ac:dyDescent="0.25">
      <c r="A365" t="s">
        <v>2879</v>
      </c>
      <c r="B365" s="2" t="s">
        <v>1201</v>
      </c>
      <c r="C365" t="s">
        <v>2833</v>
      </c>
      <c r="D365" t="s">
        <v>2837</v>
      </c>
      <c r="E365" s="3">
        <v>288077.12</v>
      </c>
      <c r="F365" s="1">
        <v>44508</v>
      </c>
      <c r="G365" t="s">
        <v>1202</v>
      </c>
      <c r="H365" t="s">
        <v>1203</v>
      </c>
      <c r="I365" s="3">
        <v>247784.18</v>
      </c>
      <c r="J365">
        <v>3</v>
      </c>
      <c r="K365" t="s">
        <v>2758</v>
      </c>
      <c r="L365" t="s">
        <v>2842</v>
      </c>
    </row>
    <row r="366" spans="1:12" x14ac:dyDescent="0.25">
      <c r="A366" t="s">
        <v>2879</v>
      </c>
      <c r="B366" s="2" t="s">
        <v>1204</v>
      </c>
      <c r="C366" t="s">
        <v>2833</v>
      </c>
      <c r="D366" t="s">
        <v>2837</v>
      </c>
      <c r="E366" s="3">
        <v>142527.29</v>
      </c>
      <c r="F366" s="1">
        <v>44516</v>
      </c>
      <c r="G366" t="s">
        <v>1205</v>
      </c>
      <c r="H366" t="s">
        <v>1206</v>
      </c>
      <c r="I366" s="3">
        <v>107793.15</v>
      </c>
      <c r="J366">
        <v>5</v>
      </c>
      <c r="K366" t="s">
        <v>1207</v>
      </c>
      <c r="L366" t="s">
        <v>2843</v>
      </c>
    </row>
    <row r="367" spans="1:12" x14ac:dyDescent="0.25">
      <c r="A367" t="s">
        <v>2879</v>
      </c>
      <c r="B367" s="2" t="s">
        <v>1208</v>
      </c>
      <c r="C367" t="s">
        <v>2833</v>
      </c>
      <c r="D367" t="s">
        <v>2837</v>
      </c>
      <c r="E367" s="3">
        <v>474111.75</v>
      </c>
      <c r="F367" s="1">
        <v>44461</v>
      </c>
      <c r="G367" t="s">
        <v>1209</v>
      </c>
      <c r="H367" t="s">
        <v>1210</v>
      </c>
      <c r="I367" s="3">
        <v>354411.75</v>
      </c>
      <c r="J367">
        <v>7</v>
      </c>
      <c r="K367" t="s">
        <v>1211</v>
      </c>
      <c r="L367" t="s">
        <v>2842</v>
      </c>
    </row>
    <row r="368" spans="1:12" x14ac:dyDescent="0.25">
      <c r="A368" t="s">
        <v>2879</v>
      </c>
      <c r="B368" s="2" t="s">
        <v>1212</v>
      </c>
      <c r="C368" t="s">
        <v>2833</v>
      </c>
      <c r="D368" t="s">
        <v>2837</v>
      </c>
      <c r="E368" s="3">
        <v>66065</v>
      </c>
      <c r="F368" s="1">
        <v>44498</v>
      </c>
      <c r="G368" t="s">
        <v>1213</v>
      </c>
      <c r="H368" t="s">
        <v>1214</v>
      </c>
      <c r="I368" s="3">
        <v>59764.76</v>
      </c>
      <c r="J368">
        <v>1</v>
      </c>
      <c r="K368" t="s">
        <v>1215</v>
      </c>
      <c r="L368" t="s">
        <v>2842</v>
      </c>
    </row>
    <row r="369" spans="1:12" x14ac:dyDescent="0.25">
      <c r="A369" t="s">
        <v>2879</v>
      </c>
      <c r="B369" s="2" t="s">
        <v>1216</v>
      </c>
      <c r="C369" t="s">
        <v>2833</v>
      </c>
      <c r="D369" t="s">
        <v>2837</v>
      </c>
      <c r="E369" s="3">
        <v>300000</v>
      </c>
      <c r="F369" s="1">
        <v>44483</v>
      </c>
      <c r="G369" t="s">
        <v>1217</v>
      </c>
      <c r="H369" t="s">
        <v>1218</v>
      </c>
      <c r="I369" s="3">
        <v>235890</v>
      </c>
      <c r="J369">
        <v>4</v>
      </c>
      <c r="K369" t="s">
        <v>2759</v>
      </c>
      <c r="L369" t="s">
        <v>2841</v>
      </c>
    </row>
    <row r="370" spans="1:12" x14ac:dyDescent="0.25">
      <c r="A370" t="s">
        <v>2879</v>
      </c>
      <c r="B370" s="2" t="s">
        <v>1219</v>
      </c>
      <c r="C370" t="s">
        <v>2833</v>
      </c>
      <c r="D370" t="s">
        <v>2835</v>
      </c>
      <c r="E370" s="3">
        <v>115000</v>
      </c>
      <c r="F370" s="1">
        <v>44526</v>
      </c>
      <c r="G370" t="s">
        <v>1220</v>
      </c>
      <c r="H370" t="s">
        <v>1221</v>
      </c>
      <c r="I370" s="3">
        <v>115000</v>
      </c>
      <c r="J370">
        <v>1</v>
      </c>
      <c r="K370" t="s">
        <v>1222</v>
      </c>
      <c r="L370" t="s">
        <v>2843</v>
      </c>
    </row>
    <row r="371" spans="1:12" x14ac:dyDescent="0.25">
      <c r="A371" t="s">
        <v>2879</v>
      </c>
      <c r="B371" s="2" t="s">
        <v>1223</v>
      </c>
      <c r="C371" t="s">
        <v>2833</v>
      </c>
      <c r="D371" t="s">
        <v>2837</v>
      </c>
      <c r="E371" s="3">
        <v>15000</v>
      </c>
      <c r="F371" s="1">
        <v>44383</v>
      </c>
      <c r="G371" t="s">
        <v>1224</v>
      </c>
      <c r="H371" t="s">
        <v>1225</v>
      </c>
      <c r="I371" s="3">
        <v>14517</v>
      </c>
      <c r="J371">
        <v>1</v>
      </c>
      <c r="K371" t="s">
        <v>1226</v>
      </c>
      <c r="L371" t="s">
        <v>2843</v>
      </c>
    </row>
    <row r="372" spans="1:12" x14ac:dyDescent="0.25">
      <c r="A372" t="s">
        <v>2879</v>
      </c>
      <c r="B372" s="2" t="s">
        <v>1227</v>
      </c>
      <c r="C372" t="s">
        <v>2833</v>
      </c>
      <c r="D372" t="s">
        <v>2835</v>
      </c>
      <c r="E372" s="3">
        <v>431500</v>
      </c>
      <c r="F372" s="1">
        <v>44441</v>
      </c>
      <c r="G372" t="s">
        <v>1228</v>
      </c>
      <c r="H372" t="s">
        <v>1229</v>
      </c>
      <c r="I372" s="3">
        <v>430504.9</v>
      </c>
      <c r="J372">
        <v>1</v>
      </c>
      <c r="K372" t="s">
        <v>1230</v>
      </c>
      <c r="L372" t="s">
        <v>2843</v>
      </c>
    </row>
    <row r="373" spans="1:12" x14ac:dyDescent="0.25">
      <c r="A373" t="s">
        <v>2879</v>
      </c>
      <c r="B373" s="2" t="s">
        <v>1231</v>
      </c>
      <c r="C373" t="s">
        <v>2833</v>
      </c>
      <c r="D373" t="s">
        <v>2835</v>
      </c>
      <c r="E373" s="3">
        <v>454500</v>
      </c>
      <c r="F373" s="1">
        <v>44441</v>
      </c>
      <c r="G373" t="s">
        <v>1232</v>
      </c>
      <c r="H373" t="s">
        <v>1233</v>
      </c>
      <c r="I373" s="3">
        <v>440166</v>
      </c>
      <c r="J373">
        <v>1</v>
      </c>
      <c r="K373" t="s">
        <v>1234</v>
      </c>
      <c r="L373" t="s">
        <v>2843</v>
      </c>
    </row>
    <row r="374" spans="1:12" x14ac:dyDescent="0.25">
      <c r="A374" t="s">
        <v>2879</v>
      </c>
      <c r="B374" s="2" t="s">
        <v>1235</v>
      </c>
      <c r="C374" t="s">
        <v>2833</v>
      </c>
      <c r="D374" t="s">
        <v>2835</v>
      </c>
      <c r="E374" s="3">
        <v>165500</v>
      </c>
      <c r="F374" s="1">
        <v>44467</v>
      </c>
      <c r="G374" t="s">
        <v>1236</v>
      </c>
      <c r="H374" t="s">
        <v>1237</v>
      </c>
      <c r="I374" s="3">
        <v>165446.15</v>
      </c>
      <c r="J374">
        <v>1</v>
      </c>
      <c r="K374" t="s">
        <v>1238</v>
      </c>
      <c r="L374" t="s">
        <v>2843</v>
      </c>
    </row>
    <row r="375" spans="1:12" x14ac:dyDescent="0.25">
      <c r="A375" t="s">
        <v>2879</v>
      </c>
      <c r="B375" s="2" t="s">
        <v>1239</v>
      </c>
      <c r="C375" t="s">
        <v>2833</v>
      </c>
      <c r="D375" t="s">
        <v>2835</v>
      </c>
      <c r="E375" s="3">
        <v>14400</v>
      </c>
      <c r="F375" s="1">
        <v>44370</v>
      </c>
      <c r="G375" t="s">
        <v>1240</v>
      </c>
      <c r="H375" t="s">
        <v>1241</v>
      </c>
      <c r="I375" s="3">
        <v>14400</v>
      </c>
      <c r="J375">
        <v>1</v>
      </c>
      <c r="K375" t="s">
        <v>1242</v>
      </c>
      <c r="L375" t="s">
        <v>2841</v>
      </c>
    </row>
    <row r="376" spans="1:12" x14ac:dyDescent="0.25">
      <c r="A376" t="s">
        <v>2879</v>
      </c>
      <c r="B376" s="2" t="s">
        <v>1243</v>
      </c>
      <c r="C376" t="s">
        <v>2833</v>
      </c>
      <c r="D376" t="s">
        <v>2837</v>
      </c>
      <c r="E376" s="3">
        <v>30000</v>
      </c>
      <c r="F376" s="1">
        <v>44477</v>
      </c>
      <c r="G376" t="s">
        <v>1244</v>
      </c>
      <c r="H376" t="s">
        <v>1245</v>
      </c>
      <c r="I376" s="3">
        <v>23178</v>
      </c>
      <c r="J376">
        <v>5</v>
      </c>
      <c r="K376" t="s">
        <v>1246</v>
      </c>
      <c r="L376" t="s">
        <v>2841</v>
      </c>
    </row>
    <row r="377" spans="1:12" x14ac:dyDescent="0.25">
      <c r="A377" t="s">
        <v>2879</v>
      </c>
      <c r="B377" s="2" t="s">
        <v>1247</v>
      </c>
      <c r="C377" t="s">
        <v>2833</v>
      </c>
      <c r="D377" t="s">
        <v>2837</v>
      </c>
      <c r="E377" s="3">
        <v>130000</v>
      </c>
      <c r="F377" s="1">
        <v>44467</v>
      </c>
      <c r="G377" t="s">
        <v>1248</v>
      </c>
      <c r="H377" t="s">
        <v>1249</v>
      </c>
      <c r="I377" s="3">
        <v>97500.14</v>
      </c>
      <c r="J377">
        <v>6</v>
      </c>
      <c r="K377" t="s">
        <v>1250</v>
      </c>
      <c r="L377" t="s">
        <v>2842</v>
      </c>
    </row>
    <row r="378" spans="1:12" x14ac:dyDescent="0.25">
      <c r="A378" t="s">
        <v>2879</v>
      </c>
      <c r="B378" s="2" t="s">
        <v>1251</v>
      </c>
      <c r="C378" t="s">
        <v>2833</v>
      </c>
      <c r="D378" t="s">
        <v>2835</v>
      </c>
      <c r="E378" s="3">
        <v>300000</v>
      </c>
      <c r="F378" s="1">
        <v>44504</v>
      </c>
      <c r="G378" t="s">
        <v>1252</v>
      </c>
      <c r="H378" t="s">
        <v>1253</v>
      </c>
      <c r="I378" s="3">
        <v>299775</v>
      </c>
      <c r="J378">
        <v>1</v>
      </c>
      <c r="K378" t="s">
        <v>1254</v>
      </c>
      <c r="L378" t="s">
        <v>2842</v>
      </c>
    </row>
    <row r="379" spans="1:12" x14ac:dyDescent="0.25">
      <c r="A379" t="s">
        <v>2879</v>
      </c>
      <c r="B379" s="2" t="s">
        <v>1258</v>
      </c>
      <c r="C379" t="s">
        <v>2833</v>
      </c>
      <c r="D379" t="s">
        <v>2837</v>
      </c>
      <c r="E379" s="3">
        <v>40525</v>
      </c>
      <c r="F379" s="1">
        <v>44532</v>
      </c>
      <c r="G379" t="s">
        <v>1259</v>
      </c>
      <c r="H379" t="s">
        <v>1260</v>
      </c>
      <c r="I379" s="3">
        <f>15997.6+1386+5090.4+1524.6+4662+693+1071</f>
        <v>30424.6</v>
      </c>
      <c r="K379" t="s">
        <v>1261</v>
      </c>
      <c r="L379" t="s">
        <v>2843</v>
      </c>
    </row>
    <row r="380" spans="1:12" x14ac:dyDescent="0.25">
      <c r="A380" t="s">
        <v>2879</v>
      </c>
      <c r="B380" s="2" t="s">
        <v>1262</v>
      </c>
      <c r="C380" t="s">
        <v>2833</v>
      </c>
      <c r="D380" t="s">
        <v>2835</v>
      </c>
      <c r="E380" s="3">
        <v>130000</v>
      </c>
      <c r="F380" s="1">
        <v>44438</v>
      </c>
      <c r="G380" t="s">
        <v>1263</v>
      </c>
      <c r="H380" t="s">
        <v>1264</v>
      </c>
      <c r="I380" s="3">
        <v>114109</v>
      </c>
      <c r="J380">
        <v>1</v>
      </c>
      <c r="K380" t="s">
        <v>1265</v>
      </c>
      <c r="L380" t="s">
        <v>2843</v>
      </c>
    </row>
    <row r="381" spans="1:12" x14ac:dyDescent="0.25">
      <c r="A381" t="s">
        <v>2879</v>
      </c>
      <c r="B381" s="2" t="s">
        <v>1266</v>
      </c>
      <c r="C381" t="s">
        <v>2833</v>
      </c>
      <c r="D381" t="s">
        <v>2835</v>
      </c>
      <c r="E381" s="3">
        <v>14000</v>
      </c>
      <c r="F381" s="1">
        <v>44459</v>
      </c>
      <c r="G381" t="s">
        <v>1267</v>
      </c>
      <c r="H381" t="s">
        <v>1268</v>
      </c>
      <c r="I381" s="3">
        <v>13419.5</v>
      </c>
      <c r="J381">
        <v>1</v>
      </c>
      <c r="K381" t="s">
        <v>1269</v>
      </c>
      <c r="L381" t="s">
        <v>2843</v>
      </c>
    </row>
    <row r="382" spans="1:12" x14ac:dyDescent="0.25">
      <c r="A382" t="s">
        <v>2879</v>
      </c>
      <c r="B382" s="2" t="s">
        <v>1270</v>
      </c>
      <c r="C382" t="s">
        <v>2833</v>
      </c>
      <c r="D382" t="s">
        <v>2835</v>
      </c>
      <c r="E382" s="3">
        <v>22000</v>
      </c>
      <c r="F382" s="1">
        <v>44432</v>
      </c>
      <c r="G382" t="s">
        <v>1271</v>
      </c>
      <c r="H382" t="s">
        <v>1272</v>
      </c>
      <c r="I382" s="3">
        <v>22000</v>
      </c>
      <c r="J382">
        <v>1</v>
      </c>
      <c r="K382" t="s">
        <v>552</v>
      </c>
      <c r="L382" t="s">
        <v>2843</v>
      </c>
    </row>
    <row r="383" spans="1:12" x14ac:dyDescent="0.25">
      <c r="A383" t="s">
        <v>2879</v>
      </c>
      <c r="B383" s="2" t="s">
        <v>1273</v>
      </c>
      <c r="C383" t="s">
        <v>2833</v>
      </c>
      <c r="D383" t="s">
        <v>2835</v>
      </c>
      <c r="E383" s="3">
        <v>29000</v>
      </c>
      <c r="F383" s="1">
        <v>44351</v>
      </c>
      <c r="G383" t="s">
        <v>1274</v>
      </c>
      <c r="H383" t="s">
        <v>1275</v>
      </c>
      <c r="I383" s="3">
        <v>25600</v>
      </c>
      <c r="J383">
        <v>1</v>
      </c>
      <c r="K383" t="s">
        <v>1276</v>
      </c>
      <c r="L383" t="s">
        <v>2843</v>
      </c>
    </row>
    <row r="384" spans="1:12" x14ac:dyDescent="0.25">
      <c r="A384" t="s">
        <v>2879</v>
      </c>
      <c r="B384" s="2" t="s">
        <v>1277</v>
      </c>
      <c r="C384" t="s">
        <v>2833</v>
      </c>
      <c r="D384" t="s">
        <v>2837</v>
      </c>
      <c r="E384" s="3">
        <v>37500</v>
      </c>
      <c r="F384" s="1">
        <v>44517</v>
      </c>
      <c r="G384" t="s">
        <v>1278</v>
      </c>
      <c r="H384" t="s">
        <v>1279</v>
      </c>
      <c r="I384" s="3">
        <v>37400</v>
      </c>
      <c r="J384">
        <v>1</v>
      </c>
      <c r="K384" t="s">
        <v>2760</v>
      </c>
      <c r="L384" t="s">
        <v>2841</v>
      </c>
    </row>
    <row r="385" spans="1:12" x14ac:dyDescent="0.25">
      <c r="A385" t="s">
        <v>2879</v>
      </c>
      <c r="B385" s="2" t="s">
        <v>1280</v>
      </c>
      <c r="C385" t="s">
        <v>2833</v>
      </c>
      <c r="D385" t="s">
        <v>2835</v>
      </c>
      <c r="E385" s="3">
        <v>26668.2</v>
      </c>
      <c r="F385" s="1">
        <v>44425</v>
      </c>
      <c r="G385" t="s">
        <v>1281</v>
      </c>
      <c r="H385" t="s">
        <v>1282</v>
      </c>
      <c r="I385" s="3">
        <v>26668.2</v>
      </c>
      <c r="J385">
        <v>1</v>
      </c>
      <c r="K385" t="s">
        <v>2761</v>
      </c>
      <c r="L385" t="s">
        <v>2843</v>
      </c>
    </row>
    <row r="386" spans="1:12" x14ac:dyDescent="0.25">
      <c r="A386" t="s">
        <v>2879</v>
      </c>
      <c r="B386" s="2" t="s">
        <v>1286</v>
      </c>
      <c r="C386" t="s">
        <v>2833</v>
      </c>
      <c r="D386" t="s">
        <v>2837</v>
      </c>
      <c r="E386" s="3">
        <v>72400</v>
      </c>
      <c r="F386" s="1">
        <v>44551</v>
      </c>
      <c r="G386" t="s">
        <v>1284</v>
      </c>
      <c r="H386" t="s">
        <v>1287</v>
      </c>
      <c r="I386" s="3">
        <v>71695.25</v>
      </c>
      <c r="J386">
        <v>1</v>
      </c>
      <c r="K386" t="s">
        <v>1288</v>
      </c>
      <c r="L386" t="s">
        <v>2841</v>
      </c>
    </row>
    <row r="387" spans="1:12" x14ac:dyDescent="0.25">
      <c r="A387" t="s">
        <v>2879</v>
      </c>
      <c r="B387" s="2" t="s">
        <v>1289</v>
      </c>
      <c r="C387" t="s">
        <v>2833</v>
      </c>
      <c r="D387" t="s">
        <v>2837</v>
      </c>
      <c r="E387" s="3">
        <v>2056330</v>
      </c>
      <c r="F387" s="1">
        <v>44524</v>
      </c>
      <c r="G387" t="s">
        <v>1290</v>
      </c>
      <c r="H387" t="s">
        <v>1291</v>
      </c>
      <c r="I387" s="3">
        <v>1991050</v>
      </c>
      <c r="J387">
        <v>2</v>
      </c>
      <c r="K387" t="s">
        <v>1292</v>
      </c>
      <c r="L387" t="s">
        <v>2841</v>
      </c>
    </row>
    <row r="388" spans="1:12" x14ac:dyDescent="0.25">
      <c r="A388" t="s">
        <v>2879</v>
      </c>
      <c r="B388" s="2" t="s">
        <v>1293</v>
      </c>
      <c r="C388" t="s">
        <v>2833</v>
      </c>
      <c r="D388" t="s">
        <v>2837</v>
      </c>
      <c r="E388" s="3">
        <v>45000</v>
      </c>
      <c r="F388" s="1">
        <v>44498</v>
      </c>
      <c r="G388" t="s">
        <v>1294</v>
      </c>
      <c r="H388" t="s">
        <v>1295</v>
      </c>
      <c r="I388" s="3">
        <v>39721.949999999997</v>
      </c>
      <c r="K388" t="s">
        <v>2762</v>
      </c>
      <c r="L388" t="s">
        <v>2842</v>
      </c>
    </row>
    <row r="389" spans="1:12" x14ac:dyDescent="0.25">
      <c r="A389" t="s">
        <v>2879</v>
      </c>
      <c r="B389" s="2" t="s">
        <v>1296</v>
      </c>
      <c r="C389" t="s">
        <v>2833</v>
      </c>
      <c r="D389" t="s">
        <v>2837</v>
      </c>
      <c r="E389" s="3">
        <v>288185.2</v>
      </c>
      <c r="F389" s="1">
        <v>44517</v>
      </c>
      <c r="G389" t="s">
        <v>1297</v>
      </c>
      <c r="H389" t="s">
        <v>1298</v>
      </c>
      <c r="I389" s="3">
        <v>288185.2</v>
      </c>
      <c r="K389" t="s">
        <v>1299</v>
      </c>
      <c r="L389" t="s">
        <v>2841</v>
      </c>
    </row>
    <row r="390" spans="1:12" x14ac:dyDescent="0.25">
      <c r="A390" t="s">
        <v>2879</v>
      </c>
      <c r="B390" s="2" t="s">
        <v>1303</v>
      </c>
      <c r="C390" t="s">
        <v>2833</v>
      </c>
      <c r="D390" t="s">
        <v>2837</v>
      </c>
      <c r="E390" s="3">
        <v>210273.65</v>
      </c>
      <c r="F390" s="1">
        <v>44487</v>
      </c>
      <c r="G390" t="s">
        <v>1304</v>
      </c>
      <c r="H390" t="s">
        <v>1305</v>
      </c>
      <c r="I390" s="3">
        <v>150645.01</v>
      </c>
      <c r="K390" t="s">
        <v>2763</v>
      </c>
      <c r="L390" t="s">
        <v>2843</v>
      </c>
    </row>
    <row r="391" spans="1:12" x14ac:dyDescent="0.25">
      <c r="A391" t="s">
        <v>2879</v>
      </c>
      <c r="B391" s="2" t="s">
        <v>1306</v>
      </c>
      <c r="C391" t="s">
        <v>2833</v>
      </c>
      <c r="D391" t="s">
        <v>2835</v>
      </c>
      <c r="E391" s="3">
        <v>205000</v>
      </c>
      <c r="F391" s="1">
        <v>44532</v>
      </c>
      <c r="G391" t="s">
        <v>1307</v>
      </c>
      <c r="H391" t="s">
        <v>1308</v>
      </c>
      <c r="I391" s="3">
        <v>204999</v>
      </c>
      <c r="J391">
        <v>1</v>
      </c>
      <c r="K391" t="s">
        <v>1309</v>
      </c>
      <c r="L391" t="s">
        <v>2841</v>
      </c>
    </row>
    <row r="392" spans="1:12" x14ac:dyDescent="0.25">
      <c r="A392" t="s">
        <v>2879</v>
      </c>
      <c r="B392" s="2" t="s">
        <v>1310</v>
      </c>
      <c r="C392" t="s">
        <v>2833</v>
      </c>
      <c r="D392" t="s">
        <v>2835</v>
      </c>
      <c r="E392" s="3">
        <v>46620</v>
      </c>
      <c r="F392" s="1">
        <v>44511</v>
      </c>
      <c r="G392" t="s">
        <v>1311</v>
      </c>
      <c r="H392" t="s">
        <v>1312</v>
      </c>
      <c r="I392" s="3">
        <v>38850</v>
      </c>
      <c r="J392">
        <v>1</v>
      </c>
      <c r="K392" t="s">
        <v>1313</v>
      </c>
      <c r="L392" t="s">
        <v>2843</v>
      </c>
    </row>
    <row r="393" spans="1:12" x14ac:dyDescent="0.25">
      <c r="A393" t="s">
        <v>2879</v>
      </c>
      <c r="B393" s="2" t="s">
        <v>1317</v>
      </c>
      <c r="C393" t="s">
        <v>2833</v>
      </c>
      <c r="D393" t="s">
        <v>2835</v>
      </c>
      <c r="E393" s="3">
        <v>25000</v>
      </c>
      <c r="F393" s="1">
        <v>44470</v>
      </c>
      <c r="G393" t="s">
        <v>1318</v>
      </c>
      <c r="H393" t="s">
        <v>1319</v>
      </c>
      <c r="I393" s="3">
        <v>24500</v>
      </c>
      <c r="K393" t="s">
        <v>2764</v>
      </c>
      <c r="L393" t="s">
        <v>2843</v>
      </c>
    </row>
    <row r="394" spans="1:12" x14ac:dyDescent="0.25">
      <c r="A394" t="s">
        <v>2879</v>
      </c>
      <c r="B394" s="2" t="s">
        <v>1320</v>
      </c>
      <c r="C394" t="s">
        <v>2833</v>
      </c>
      <c r="D394" t="s">
        <v>2837</v>
      </c>
      <c r="E394" s="3">
        <v>14880000</v>
      </c>
      <c r="F394" s="1">
        <v>44560</v>
      </c>
      <c r="G394" t="s">
        <v>1321</v>
      </c>
      <c r="H394" t="s">
        <v>1322</v>
      </c>
      <c r="I394" s="3">
        <v>10074729</v>
      </c>
      <c r="J394">
        <v>3</v>
      </c>
      <c r="K394" t="s">
        <v>1323</v>
      </c>
      <c r="L394" t="s">
        <v>2843</v>
      </c>
    </row>
    <row r="395" spans="1:12" x14ac:dyDescent="0.25">
      <c r="A395" t="s">
        <v>2879</v>
      </c>
      <c r="B395" s="2" t="s">
        <v>1324</v>
      </c>
      <c r="C395" t="s">
        <v>2833</v>
      </c>
      <c r="D395" t="s">
        <v>2835</v>
      </c>
      <c r="E395" s="3">
        <v>430000</v>
      </c>
      <c r="F395" s="1">
        <v>44530</v>
      </c>
      <c r="G395" t="s">
        <v>1325</v>
      </c>
      <c r="H395" t="s">
        <v>1326</v>
      </c>
      <c r="I395" s="3">
        <v>408500</v>
      </c>
      <c r="K395" t="s">
        <v>2765</v>
      </c>
      <c r="L395" t="s">
        <v>2843</v>
      </c>
    </row>
    <row r="396" spans="1:12" x14ac:dyDescent="0.25">
      <c r="A396" t="s">
        <v>2879</v>
      </c>
      <c r="B396" s="2" t="s">
        <v>1327</v>
      </c>
      <c r="C396" t="s">
        <v>2832</v>
      </c>
      <c r="D396" t="s">
        <v>2837</v>
      </c>
      <c r="E396" s="3">
        <v>351850</v>
      </c>
      <c r="F396" s="1">
        <v>44378</v>
      </c>
      <c r="G396" t="s">
        <v>1328</v>
      </c>
      <c r="H396" t="s">
        <v>1329</v>
      </c>
      <c r="I396" s="3">
        <v>341225</v>
      </c>
      <c r="J396">
        <v>6</v>
      </c>
      <c r="K396" t="s">
        <v>1330</v>
      </c>
      <c r="L396" t="s">
        <v>2842</v>
      </c>
    </row>
    <row r="397" spans="1:12" x14ac:dyDescent="0.25">
      <c r="A397" t="s">
        <v>2879</v>
      </c>
      <c r="B397" s="2" t="s">
        <v>1331</v>
      </c>
      <c r="C397" t="s">
        <v>2833</v>
      </c>
      <c r="D397" t="s">
        <v>2837</v>
      </c>
      <c r="E397" s="3">
        <v>197440</v>
      </c>
      <c r="F397" s="1">
        <v>44483</v>
      </c>
      <c r="G397" t="s">
        <v>1332</v>
      </c>
      <c r="H397" t="s">
        <v>1333</v>
      </c>
      <c r="I397" s="3">
        <v>88160</v>
      </c>
      <c r="J397">
        <v>3</v>
      </c>
      <c r="K397" t="s">
        <v>1334</v>
      </c>
      <c r="L397" t="s">
        <v>2843</v>
      </c>
    </row>
    <row r="398" spans="1:12" x14ac:dyDescent="0.25">
      <c r="A398" t="s">
        <v>2879</v>
      </c>
      <c r="B398" s="2" t="s">
        <v>1335</v>
      </c>
      <c r="C398" t="s">
        <v>2833</v>
      </c>
      <c r="D398" t="s">
        <v>2837</v>
      </c>
      <c r="E398" s="3">
        <v>46290</v>
      </c>
      <c r="F398" s="1">
        <v>44498</v>
      </c>
      <c r="G398" t="s">
        <v>1336</v>
      </c>
      <c r="H398" t="s">
        <v>1337</v>
      </c>
      <c r="I398" s="3">
        <v>39506.06</v>
      </c>
      <c r="J398">
        <v>2</v>
      </c>
      <c r="K398" t="s">
        <v>1338</v>
      </c>
      <c r="L398" t="s">
        <v>2841</v>
      </c>
    </row>
    <row r="399" spans="1:12" x14ac:dyDescent="0.25">
      <c r="A399" t="s">
        <v>2880</v>
      </c>
      <c r="B399" s="2" t="s">
        <v>1339</v>
      </c>
      <c r="C399" t="s">
        <v>2833</v>
      </c>
      <c r="D399" t="s">
        <v>2837</v>
      </c>
      <c r="E399" s="3">
        <v>174715.68</v>
      </c>
      <c r="F399" s="1">
        <v>44490</v>
      </c>
      <c r="G399" t="s">
        <v>1340</v>
      </c>
      <c r="H399" t="s">
        <v>1341</v>
      </c>
      <c r="I399" s="3" t="s">
        <v>2838</v>
      </c>
      <c r="J399">
        <v>1</v>
      </c>
      <c r="K399" t="s">
        <v>1342</v>
      </c>
      <c r="L399" t="s">
        <v>2841</v>
      </c>
    </row>
    <row r="400" spans="1:12" x14ac:dyDescent="0.25">
      <c r="A400" t="s">
        <v>2879</v>
      </c>
      <c r="B400" s="2" t="s">
        <v>1343</v>
      </c>
      <c r="C400" t="s">
        <v>2833</v>
      </c>
      <c r="D400" t="s">
        <v>2837</v>
      </c>
      <c r="E400" s="3">
        <v>316038.64</v>
      </c>
      <c r="F400" s="1">
        <v>44558</v>
      </c>
      <c r="G400" t="s">
        <v>1344</v>
      </c>
      <c r="H400" t="s">
        <v>1345</v>
      </c>
      <c r="I400" s="3">
        <v>282840.78999999998</v>
      </c>
      <c r="J400">
        <v>4</v>
      </c>
      <c r="K400" t="s">
        <v>827</v>
      </c>
      <c r="L400" t="s">
        <v>2842</v>
      </c>
    </row>
    <row r="401" spans="1:12" x14ac:dyDescent="0.25">
      <c r="A401" t="s">
        <v>2879</v>
      </c>
      <c r="B401" s="2" t="s">
        <v>1346</v>
      </c>
      <c r="C401" t="s">
        <v>2833</v>
      </c>
      <c r="D401" t="s">
        <v>2835</v>
      </c>
      <c r="E401" s="3">
        <v>20000</v>
      </c>
      <c r="F401" s="1">
        <v>44474</v>
      </c>
      <c r="G401" t="s">
        <v>1347</v>
      </c>
      <c r="H401" t="s">
        <v>1348</v>
      </c>
      <c r="I401" s="3">
        <v>20000</v>
      </c>
      <c r="J401">
        <v>1</v>
      </c>
      <c r="K401" t="s">
        <v>2766</v>
      </c>
      <c r="L401" t="s">
        <v>2841</v>
      </c>
    </row>
    <row r="402" spans="1:12" x14ac:dyDescent="0.25">
      <c r="A402" t="s">
        <v>2879</v>
      </c>
      <c r="B402" s="2" t="s">
        <v>1349</v>
      </c>
      <c r="C402" t="s">
        <v>2833</v>
      </c>
      <c r="D402" t="s">
        <v>2837</v>
      </c>
      <c r="E402" s="3">
        <v>560940</v>
      </c>
      <c r="F402" s="1">
        <v>44495</v>
      </c>
      <c r="G402" t="s">
        <v>1350</v>
      </c>
      <c r="H402" t="s">
        <v>1351</v>
      </c>
      <c r="I402" s="3">
        <v>549231</v>
      </c>
      <c r="J402">
        <v>2</v>
      </c>
      <c r="K402" t="s">
        <v>1352</v>
      </c>
      <c r="L402" t="s">
        <v>2841</v>
      </c>
    </row>
    <row r="403" spans="1:12" x14ac:dyDescent="0.25">
      <c r="A403" t="s">
        <v>2879</v>
      </c>
      <c r="B403" s="2" t="s">
        <v>1353</v>
      </c>
      <c r="C403" t="s">
        <v>2833</v>
      </c>
      <c r="D403" t="s">
        <v>2837</v>
      </c>
      <c r="E403" s="3">
        <v>120000</v>
      </c>
      <c r="F403" s="1">
        <v>44508</v>
      </c>
      <c r="G403" t="s">
        <v>1354</v>
      </c>
      <c r="H403" t="s">
        <v>1355</v>
      </c>
      <c r="I403" s="3">
        <v>90922.91</v>
      </c>
      <c r="J403">
        <v>2</v>
      </c>
      <c r="K403" t="s">
        <v>2758</v>
      </c>
      <c r="L403" t="s">
        <v>2842</v>
      </c>
    </row>
    <row r="404" spans="1:12" x14ac:dyDescent="0.25">
      <c r="A404" t="s">
        <v>2879</v>
      </c>
      <c r="B404" s="2" t="s">
        <v>1356</v>
      </c>
      <c r="C404" t="s">
        <v>2833</v>
      </c>
      <c r="D404" t="s">
        <v>2835</v>
      </c>
      <c r="E404" s="3">
        <v>170000</v>
      </c>
      <c r="F404" s="1">
        <v>44477</v>
      </c>
      <c r="G404" t="s">
        <v>1357</v>
      </c>
      <c r="H404" t="s">
        <v>1358</v>
      </c>
      <c r="I404" s="3">
        <v>168850</v>
      </c>
      <c r="J404">
        <v>1</v>
      </c>
      <c r="K404" t="s">
        <v>2699</v>
      </c>
      <c r="L404" t="s">
        <v>2842</v>
      </c>
    </row>
    <row r="405" spans="1:12" x14ac:dyDescent="0.25">
      <c r="A405" t="s">
        <v>2879</v>
      </c>
      <c r="B405" s="2" t="s">
        <v>1362</v>
      </c>
      <c r="C405" t="s">
        <v>2833</v>
      </c>
      <c r="D405" t="s">
        <v>2835</v>
      </c>
      <c r="E405" s="3">
        <v>11100</v>
      </c>
      <c r="F405" s="1">
        <v>44476</v>
      </c>
      <c r="G405" t="s">
        <v>1363</v>
      </c>
      <c r="H405" t="s">
        <v>1364</v>
      </c>
      <c r="I405" s="3">
        <v>3700</v>
      </c>
      <c r="K405" t="s">
        <v>2767</v>
      </c>
      <c r="L405" t="s">
        <v>2843</v>
      </c>
    </row>
    <row r="406" spans="1:12" x14ac:dyDescent="0.25">
      <c r="A406" t="s">
        <v>2879</v>
      </c>
      <c r="B406" s="2" t="s">
        <v>1365</v>
      </c>
      <c r="C406" t="s">
        <v>2833</v>
      </c>
      <c r="D406" t="s">
        <v>2837</v>
      </c>
      <c r="E406" s="3">
        <v>229999.9</v>
      </c>
      <c r="F406" s="1">
        <v>44545</v>
      </c>
      <c r="G406" t="s">
        <v>1366</v>
      </c>
      <c r="H406" t="s">
        <v>1367</v>
      </c>
      <c r="I406" s="3">
        <v>196706.71</v>
      </c>
      <c r="K406" t="s">
        <v>1368</v>
      </c>
      <c r="L406" t="s">
        <v>2842</v>
      </c>
    </row>
    <row r="407" spans="1:12" x14ac:dyDescent="0.25">
      <c r="A407" t="s">
        <v>2879</v>
      </c>
      <c r="B407" s="2" t="s">
        <v>1369</v>
      </c>
      <c r="C407" t="s">
        <v>2833</v>
      </c>
      <c r="D407" t="s">
        <v>2837</v>
      </c>
      <c r="E407" s="3">
        <v>35000</v>
      </c>
      <c r="F407" s="1">
        <v>44454</v>
      </c>
      <c r="G407" t="s">
        <v>1370</v>
      </c>
      <c r="H407" t="s">
        <v>1371</v>
      </c>
      <c r="I407" s="3">
        <v>32352.639999999999</v>
      </c>
      <c r="K407" t="s">
        <v>2768</v>
      </c>
      <c r="L407" t="s">
        <v>2843</v>
      </c>
    </row>
    <row r="408" spans="1:12" x14ac:dyDescent="0.25">
      <c r="A408" t="s">
        <v>2879</v>
      </c>
      <c r="B408" s="2" t="s">
        <v>1372</v>
      </c>
      <c r="C408" t="s">
        <v>2833</v>
      </c>
      <c r="D408" t="s">
        <v>2837</v>
      </c>
      <c r="E408" s="3">
        <v>40000</v>
      </c>
      <c r="F408" s="1">
        <v>44543</v>
      </c>
      <c r="G408" t="s">
        <v>1373</v>
      </c>
      <c r="H408" t="s">
        <v>1374</v>
      </c>
      <c r="I408" s="3">
        <v>30000</v>
      </c>
      <c r="J408">
        <v>1</v>
      </c>
      <c r="K408" t="s">
        <v>1375</v>
      </c>
      <c r="L408" t="s">
        <v>2843</v>
      </c>
    </row>
    <row r="409" spans="1:12" x14ac:dyDescent="0.25">
      <c r="A409" t="s">
        <v>2879</v>
      </c>
      <c r="B409" s="2" t="s">
        <v>1376</v>
      </c>
      <c r="C409" t="s">
        <v>2833</v>
      </c>
      <c r="D409" t="s">
        <v>2837</v>
      </c>
      <c r="E409" s="3">
        <v>38525</v>
      </c>
      <c r="F409" s="1">
        <v>44560</v>
      </c>
      <c r="G409" t="s">
        <v>1377</v>
      </c>
      <c r="H409" t="s">
        <v>1378</v>
      </c>
      <c r="I409" s="3">
        <v>36535</v>
      </c>
      <c r="J409">
        <v>1</v>
      </c>
      <c r="K409" t="s">
        <v>1379</v>
      </c>
      <c r="L409" t="s">
        <v>2843</v>
      </c>
    </row>
    <row r="410" spans="1:12" x14ac:dyDescent="0.25">
      <c r="A410" t="s">
        <v>2879</v>
      </c>
      <c r="B410" s="2" t="s">
        <v>1380</v>
      </c>
      <c r="C410" t="s">
        <v>2833</v>
      </c>
      <c r="D410" t="s">
        <v>2837</v>
      </c>
      <c r="E410" s="3">
        <v>22317.25</v>
      </c>
      <c r="F410" s="1">
        <v>44523</v>
      </c>
      <c r="G410" t="s">
        <v>1381</v>
      </c>
      <c r="H410" t="s">
        <v>1382</v>
      </c>
      <c r="I410" s="3">
        <v>20029.939999999999</v>
      </c>
      <c r="K410" t="s">
        <v>1383</v>
      </c>
      <c r="L410" t="s">
        <v>2843</v>
      </c>
    </row>
    <row r="411" spans="1:12" x14ac:dyDescent="0.25">
      <c r="A411" t="s">
        <v>2880</v>
      </c>
      <c r="B411" s="2" t="s">
        <v>1384</v>
      </c>
      <c r="C411" t="s">
        <v>2833</v>
      </c>
      <c r="D411" t="s">
        <v>2837</v>
      </c>
      <c r="E411" s="3">
        <v>1570000</v>
      </c>
      <c r="F411" s="1">
        <v>44530</v>
      </c>
      <c r="G411" t="s">
        <v>1385</v>
      </c>
      <c r="H411" t="s">
        <v>1386</v>
      </c>
      <c r="I411" s="3" t="s">
        <v>2838</v>
      </c>
      <c r="K411" s="7" t="s">
        <v>2839</v>
      </c>
      <c r="L411" t="s">
        <v>2843</v>
      </c>
    </row>
    <row r="412" spans="1:12" x14ac:dyDescent="0.25">
      <c r="A412" t="s">
        <v>2879</v>
      </c>
      <c r="B412" s="2" t="s">
        <v>1387</v>
      </c>
      <c r="C412" t="s">
        <v>2833</v>
      </c>
      <c r="D412" t="s">
        <v>2837</v>
      </c>
      <c r="E412" s="3">
        <v>150000</v>
      </c>
      <c r="F412" s="1">
        <v>44522</v>
      </c>
      <c r="G412" t="s">
        <v>1388</v>
      </c>
      <c r="H412" t="s">
        <v>1389</v>
      </c>
      <c r="I412" s="3">
        <v>94000</v>
      </c>
      <c r="K412" t="s">
        <v>2097</v>
      </c>
      <c r="L412" t="s">
        <v>2843</v>
      </c>
    </row>
    <row r="413" spans="1:12" x14ac:dyDescent="0.25">
      <c r="A413" t="s">
        <v>2879</v>
      </c>
      <c r="B413" s="2" t="s">
        <v>1390</v>
      </c>
      <c r="C413" t="s">
        <v>2833</v>
      </c>
      <c r="D413" t="s">
        <v>2835</v>
      </c>
      <c r="E413" s="3">
        <v>28000</v>
      </c>
      <c r="F413" s="1">
        <v>44502</v>
      </c>
      <c r="G413" t="s">
        <v>1391</v>
      </c>
      <c r="H413" t="s">
        <v>1392</v>
      </c>
      <c r="I413" s="3">
        <v>27650.5</v>
      </c>
      <c r="J413">
        <v>1</v>
      </c>
      <c r="K413" t="s">
        <v>1393</v>
      </c>
      <c r="L413" t="s">
        <v>2843</v>
      </c>
    </row>
    <row r="414" spans="1:12" x14ac:dyDescent="0.25">
      <c r="A414" t="s">
        <v>2879</v>
      </c>
      <c r="B414" s="2" t="s">
        <v>1397</v>
      </c>
      <c r="C414" t="s">
        <v>2833</v>
      </c>
      <c r="D414" t="s">
        <v>2835</v>
      </c>
      <c r="E414" s="3">
        <v>490000</v>
      </c>
      <c r="F414" s="1">
        <v>44532</v>
      </c>
      <c r="G414" t="s">
        <v>1398</v>
      </c>
      <c r="H414" t="s">
        <v>1399</v>
      </c>
      <c r="I414" s="3">
        <v>490000</v>
      </c>
      <c r="K414" s="9" t="s">
        <v>2769</v>
      </c>
      <c r="L414" t="s">
        <v>2843</v>
      </c>
    </row>
    <row r="415" spans="1:12" x14ac:dyDescent="0.25">
      <c r="A415" t="s">
        <v>2879</v>
      </c>
      <c r="B415" s="2" t="s">
        <v>1400</v>
      </c>
      <c r="C415" t="s">
        <v>2833</v>
      </c>
      <c r="D415" t="s">
        <v>2837</v>
      </c>
      <c r="E415" s="3">
        <v>45000</v>
      </c>
      <c r="F415" s="1">
        <v>44537</v>
      </c>
      <c r="G415" t="s">
        <v>1401</v>
      </c>
      <c r="H415" t="s">
        <v>1402</v>
      </c>
      <c r="I415" s="3">
        <v>37650</v>
      </c>
      <c r="J415">
        <v>3</v>
      </c>
      <c r="K415" t="s">
        <v>1403</v>
      </c>
      <c r="L415" t="s">
        <v>2841</v>
      </c>
    </row>
    <row r="416" spans="1:12" x14ac:dyDescent="0.25">
      <c r="A416" t="s">
        <v>2879</v>
      </c>
      <c r="B416" s="2" t="s">
        <v>1404</v>
      </c>
      <c r="C416" t="s">
        <v>2833</v>
      </c>
      <c r="D416" t="s">
        <v>2837</v>
      </c>
      <c r="E416" s="3">
        <v>26000</v>
      </c>
      <c r="F416" s="1">
        <v>44516</v>
      </c>
      <c r="G416" t="s">
        <v>1405</v>
      </c>
      <c r="H416" t="s">
        <v>1406</v>
      </c>
      <c r="I416" s="3">
        <f>13520+10816</f>
        <v>24336</v>
      </c>
      <c r="K416" s="9" t="s">
        <v>2770</v>
      </c>
      <c r="L416" t="s">
        <v>2843</v>
      </c>
    </row>
    <row r="417" spans="1:12" x14ac:dyDescent="0.25">
      <c r="A417" t="s">
        <v>2879</v>
      </c>
      <c r="B417" s="2" t="s">
        <v>1407</v>
      </c>
      <c r="C417" t="s">
        <v>2833</v>
      </c>
      <c r="D417" t="s">
        <v>2837</v>
      </c>
      <c r="E417" s="3">
        <v>160000</v>
      </c>
      <c r="F417" s="1">
        <v>44540</v>
      </c>
      <c r="G417" t="s">
        <v>1408</v>
      </c>
      <c r="H417" t="s">
        <v>1409</v>
      </c>
      <c r="I417" s="3">
        <v>129476</v>
      </c>
      <c r="J417">
        <v>2</v>
      </c>
      <c r="K417" t="s">
        <v>1410</v>
      </c>
      <c r="L417" t="s">
        <v>2841</v>
      </c>
    </row>
    <row r="418" spans="1:12" x14ac:dyDescent="0.25">
      <c r="A418" t="s">
        <v>2879</v>
      </c>
      <c r="B418" s="2" t="s">
        <v>1411</v>
      </c>
      <c r="C418" t="s">
        <v>2833</v>
      </c>
      <c r="D418" t="s">
        <v>2835</v>
      </c>
      <c r="E418" s="3">
        <v>115000</v>
      </c>
      <c r="F418" s="1">
        <v>44544</v>
      </c>
      <c r="G418" t="s">
        <v>1412</v>
      </c>
      <c r="H418" t="s">
        <v>1413</v>
      </c>
      <c r="I418" s="3">
        <v>114360</v>
      </c>
      <c r="J418">
        <v>1</v>
      </c>
      <c r="K418" t="s">
        <v>169</v>
      </c>
      <c r="L418" t="s">
        <v>2841</v>
      </c>
    </row>
    <row r="419" spans="1:12" x14ac:dyDescent="0.25">
      <c r="A419" t="s">
        <v>2879</v>
      </c>
      <c r="B419" s="2" t="s">
        <v>1414</v>
      </c>
      <c r="C419" t="s">
        <v>2833</v>
      </c>
      <c r="D419" t="s">
        <v>2837</v>
      </c>
      <c r="E419" s="3">
        <v>52000</v>
      </c>
      <c r="F419" s="1">
        <v>44532</v>
      </c>
      <c r="G419" t="s">
        <v>1415</v>
      </c>
      <c r="H419" t="s">
        <v>1416</v>
      </c>
      <c r="I419" s="3">
        <v>41060</v>
      </c>
      <c r="J419">
        <v>5</v>
      </c>
      <c r="K419" t="s">
        <v>1417</v>
      </c>
      <c r="L419" t="s">
        <v>2841</v>
      </c>
    </row>
    <row r="420" spans="1:12" x14ac:dyDescent="0.25">
      <c r="A420" t="s">
        <v>2879</v>
      </c>
      <c r="B420" s="2" t="s">
        <v>1418</v>
      </c>
      <c r="C420" t="s">
        <v>2833</v>
      </c>
      <c r="D420" t="s">
        <v>2837</v>
      </c>
      <c r="E420" s="3">
        <v>860626</v>
      </c>
      <c r="F420" s="1">
        <v>44551</v>
      </c>
      <c r="G420" t="s">
        <v>1419</v>
      </c>
      <c r="H420" t="s">
        <v>1420</v>
      </c>
      <c r="I420" s="3">
        <v>812861.54</v>
      </c>
      <c r="J420">
        <v>1</v>
      </c>
      <c r="K420" t="s">
        <v>1421</v>
      </c>
      <c r="L420" t="s">
        <v>2842</v>
      </c>
    </row>
    <row r="421" spans="1:12" x14ac:dyDescent="0.25">
      <c r="A421" t="s">
        <v>2879</v>
      </c>
      <c r="B421" s="2" t="s">
        <v>1422</v>
      </c>
      <c r="C421" t="s">
        <v>2833</v>
      </c>
      <c r="D421" t="s">
        <v>2837</v>
      </c>
      <c r="E421" s="3">
        <v>113000</v>
      </c>
      <c r="F421" s="1">
        <v>44530</v>
      </c>
      <c r="G421" t="s">
        <v>1423</v>
      </c>
      <c r="H421" t="s">
        <v>1424</v>
      </c>
      <c r="I421" s="3">
        <v>74523.05</v>
      </c>
      <c r="J421">
        <v>5</v>
      </c>
      <c r="K421" t="s">
        <v>1425</v>
      </c>
      <c r="L421" t="s">
        <v>2843</v>
      </c>
    </row>
    <row r="422" spans="1:12" x14ac:dyDescent="0.25">
      <c r="A422" t="s">
        <v>2879</v>
      </c>
      <c r="B422" s="2" t="s">
        <v>1426</v>
      </c>
      <c r="C422" t="s">
        <v>2833</v>
      </c>
      <c r="D422" t="s">
        <v>2835</v>
      </c>
      <c r="E422" s="3">
        <v>648000</v>
      </c>
      <c r="F422" s="1">
        <v>44522</v>
      </c>
      <c r="G422" t="s">
        <v>1427</v>
      </c>
      <c r="H422" t="s">
        <v>1428</v>
      </c>
      <c r="I422" s="3">
        <v>180000</v>
      </c>
      <c r="J422">
        <v>1</v>
      </c>
      <c r="K422" t="s">
        <v>2771</v>
      </c>
      <c r="L422" t="s">
        <v>2843</v>
      </c>
    </row>
    <row r="423" spans="1:12" x14ac:dyDescent="0.25">
      <c r="A423" t="s">
        <v>2879</v>
      </c>
      <c r="B423" s="2" t="s">
        <v>1429</v>
      </c>
      <c r="C423" t="s">
        <v>2833</v>
      </c>
      <c r="D423" t="s">
        <v>2835</v>
      </c>
      <c r="E423" s="3">
        <v>5880</v>
      </c>
      <c r="F423" s="1">
        <v>44533</v>
      </c>
      <c r="G423" t="s">
        <v>1430</v>
      </c>
      <c r="H423" t="s">
        <v>1431</v>
      </c>
      <c r="I423" s="3">
        <v>4893.75</v>
      </c>
      <c r="J423">
        <v>1</v>
      </c>
      <c r="K423" t="s">
        <v>1432</v>
      </c>
      <c r="L423" t="s">
        <v>2841</v>
      </c>
    </row>
    <row r="424" spans="1:12" x14ac:dyDescent="0.25">
      <c r="A424" t="s">
        <v>2879</v>
      </c>
      <c r="B424" s="2" t="s">
        <v>1433</v>
      </c>
      <c r="C424" t="s">
        <v>2833</v>
      </c>
      <c r="D424" t="s">
        <v>2837</v>
      </c>
      <c r="E424" s="3">
        <v>60000</v>
      </c>
      <c r="F424" s="1">
        <v>44545</v>
      </c>
      <c r="G424" t="s">
        <v>1434</v>
      </c>
      <c r="H424" t="s">
        <v>1435</v>
      </c>
      <c r="I424" s="3">
        <v>50328.6</v>
      </c>
      <c r="J424">
        <v>1</v>
      </c>
      <c r="K424" t="s">
        <v>1436</v>
      </c>
      <c r="L424" t="s">
        <v>2843</v>
      </c>
    </row>
    <row r="425" spans="1:12" x14ac:dyDescent="0.25">
      <c r="A425" t="s">
        <v>2879</v>
      </c>
      <c r="B425" s="2" t="s">
        <v>1437</v>
      </c>
      <c r="C425" t="s">
        <v>2833</v>
      </c>
      <c r="D425" t="s">
        <v>2835</v>
      </c>
      <c r="E425" s="3">
        <v>33000</v>
      </c>
      <c r="F425" s="1">
        <v>44446</v>
      </c>
      <c r="G425" t="s">
        <v>1438</v>
      </c>
      <c r="H425" t="s">
        <v>1439</v>
      </c>
      <c r="I425" s="3">
        <v>33000</v>
      </c>
      <c r="J425">
        <v>1</v>
      </c>
      <c r="K425" t="s">
        <v>1440</v>
      </c>
      <c r="L425" t="s">
        <v>2843</v>
      </c>
    </row>
    <row r="426" spans="1:12" x14ac:dyDescent="0.25">
      <c r="A426" t="s">
        <v>2879</v>
      </c>
      <c r="B426" s="2" t="s">
        <v>1441</v>
      </c>
      <c r="C426" t="s">
        <v>2833</v>
      </c>
      <c r="D426" t="s">
        <v>2837</v>
      </c>
      <c r="E426" s="3">
        <v>10000</v>
      </c>
      <c r="F426" s="1">
        <v>44522</v>
      </c>
      <c r="G426" t="s">
        <v>1442</v>
      </c>
      <c r="H426" t="s">
        <v>1443</v>
      </c>
      <c r="I426" s="3">
        <v>6950</v>
      </c>
      <c r="J426">
        <v>1</v>
      </c>
      <c r="K426" t="s">
        <v>2772</v>
      </c>
      <c r="L426" t="s">
        <v>2843</v>
      </c>
    </row>
    <row r="427" spans="1:12" x14ac:dyDescent="0.25">
      <c r="A427" t="s">
        <v>2879</v>
      </c>
      <c r="B427" s="2" t="s">
        <v>1444</v>
      </c>
      <c r="C427" t="s">
        <v>2833</v>
      </c>
      <c r="D427" t="s">
        <v>2837</v>
      </c>
      <c r="E427" s="3">
        <v>12000</v>
      </c>
      <c r="F427" s="1">
        <v>44503</v>
      </c>
      <c r="G427" t="s">
        <v>1445</v>
      </c>
      <c r="H427" s="8">
        <v>14924912</v>
      </c>
      <c r="I427" s="3">
        <v>7850</v>
      </c>
      <c r="J427">
        <v>1</v>
      </c>
      <c r="K427" t="s">
        <v>2772</v>
      </c>
      <c r="L427" t="s">
        <v>2843</v>
      </c>
    </row>
    <row r="428" spans="1:12" x14ac:dyDescent="0.25">
      <c r="A428" t="s">
        <v>2879</v>
      </c>
      <c r="B428" s="2" t="s">
        <v>1446</v>
      </c>
      <c r="C428" t="s">
        <v>2833</v>
      </c>
      <c r="D428" t="s">
        <v>2837</v>
      </c>
      <c r="E428" s="3">
        <v>25000</v>
      </c>
      <c r="F428" s="1">
        <v>44558</v>
      </c>
      <c r="G428" t="s">
        <v>1447</v>
      </c>
      <c r="H428" t="s">
        <v>1448</v>
      </c>
      <c r="I428" s="3">
        <v>21980</v>
      </c>
      <c r="J428">
        <v>3</v>
      </c>
      <c r="K428" t="s">
        <v>294</v>
      </c>
      <c r="L428" t="s">
        <v>2841</v>
      </c>
    </row>
    <row r="429" spans="1:12" x14ac:dyDescent="0.25">
      <c r="A429" t="s">
        <v>2879</v>
      </c>
      <c r="B429" s="2" t="s">
        <v>1449</v>
      </c>
      <c r="C429" t="s">
        <v>2833</v>
      </c>
      <c r="D429" t="s">
        <v>2835</v>
      </c>
      <c r="E429" s="3">
        <v>98000</v>
      </c>
      <c r="F429" s="1">
        <v>44560</v>
      </c>
      <c r="G429" t="s">
        <v>1450</v>
      </c>
      <c r="H429" t="s">
        <v>1451</v>
      </c>
      <c r="I429" s="3">
        <v>98000</v>
      </c>
      <c r="J429">
        <v>1</v>
      </c>
      <c r="K429" t="s">
        <v>1452</v>
      </c>
      <c r="L429" t="s">
        <v>2843</v>
      </c>
    </row>
    <row r="430" spans="1:12" x14ac:dyDescent="0.25">
      <c r="A430" t="s">
        <v>2879</v>
      </c>
      <c r="B430" s="2" t="s">
        <v>1453</v>
      </c>
      <c r="C430" t="s">
        <v>2832</v>
      </c>
      <c r="D430" t="s">
        <v>2837</v>
      </c>
      <c r="E430" s="3">
        <v>116734.7</v>
      </c>
      <c r="F430" s="1">
        <v>44516</v>
      </c>
      <c r="G430" t="s">
        <v>1454</v>
      </c>
      <c r="H430" t="s">
        <v>1455</v>
      </c>
      <c r="I430" s="3">
        <v>102147.19</v>
      </c>
      <c r="J430">
        <v>1</v>
      </c>
      <c r="K430" t="s">
        <v>1456</v>
      </c>
      <c r="L430" t="s">
        <v>2842</v>
      </c>
    </row>
    <row r="431" spans="1:12" x14ac:dyDescent="0.25">
      <c r="A431" t="s">
        <v>2879</v>
      </c>
      <c r="B431" s="2" t="s">
        <v>1457</v>
      </c>
      <c r="C431" t="s">
        <v>2833</v>
      </c>
      <c r="D431" t="s">
        <v>2835</v>
      </c>
      <c r="E431" s="3">
        <v>1632000</v>
      </c>
      <c r="F431" s="1">
        <v>44558</v>
      </c>
      <c r="G431" t="s">
        <v>1458</v>
      </c>
      <c r="H431" t="s">
        <v>1459</v>
      </c>
      <c r="I431" s="3">
        <v>789154</v>
      </c>
      <c r="J431">
        <v>1</v>
      </c>
      <c r="K431" t="s">
        <v>1460</v>
      </c>
      <c r="L431" t="s">
        <v>2843</v>
      </c>
    </row>
    <row r="432" spans="1:12" x14ac:dyDescent="0.25">
      <c r="A432" t="s">
        <v>2879</v>
      </c>
      <c r="B432" s="2" t="s">
        <v>1461</v>
      </c>
      <c r="C432" t="s">
        <v>2833</v>
      </c>
      <c r="D432" t="s">
        <v>2835</v>
      </c>
      <c r="E432" s="3">
        <v>400000</v>
      </c>
      <c r="F432" s="1">
        <v>44229</v>
      </c>
      <c r="G432" t="s">
        <v>1462</v>
      </c>
      <c r="H432">
        <v>15009403</v>
      </c>
      <c r="I432" s="3">
        <v>388821</v>
      </c>
      <c r="J432">
        <v>1</v>
      </c>
      <c r="K432" t="s">
        <v>2780</v>
      </c>
      <c r="L432" t="s">
        <v>2843</v>
      </c>
    </row>
    <row r="433" spans="1:12" x14ac:dyDescent="0.25">
      <c r="A433" t="s">
        <v>2879</v>
      </c>
      <c r="B433" s="2" t="s">
        <v>1463</v>
      </c>
      <c r="C433" t="s">
        <v>2833</v>
      </c>
      <c r="D433" t="s">
        <v>2837</v>
      </c>
      <c r="E433" s="3">
        <v>120000</v>
      </c>
      <c r="F433" s="1">
        <v>44216</v>
      </c>
      <c r="G433" t="s">
        <v>1464</v>
      </c>
      <c r="H433" t="s">
        <v>1465</v>
      </c>
      <c r="I433" s="3">
        <v>50541.83</v>
      </c>
      <c r="J433">
        <v>5</v>
      </c>
      <c r="K433" t="s">
        <v>2783</v>
      </c>
      <c r="L433" t="s">
        <v>2843</v>
      </c>
    </row>
    <row r="434" spans="1:12" x14ac:dyDescent="0.25">
      <c r="A434" t="s">
        <v>2879</v>
      </c>
      <c r="B434" s="2" t="s">
        <v>1466</v>
      </c>
      <c r="C434" t="s">
        <v>2833</v>
      </c>
      <c r="D434" t="s">
        <v>2837</v>
      </c>
      <c r="E434" s="3">
        <v>480000</v>
      </c>
      <c r="F434" s="1">
        <v>44342</v>
      </c>
      <c r="G434" t="s">
        <v>1467</v>
      </c>
      <c r="H434" t="s">
        <v>1468</v>
      </c>
      <c r="I434" s="3">
        <v>365840.4</v>
      </c>
      <c r="J434">
        <v>3</v>
      </c>
      <c r="K434" t="s">
        <v>1469</v>
      </c>
      <c r="L434" t="s">
        <v>2843</v>
      </c>
    </row>
    <row r="435" spans="1:12" x14ac:dyDescent="0.25">
      <c r="A435" t="s">
        <v>2879</v>
      </c>
      <c r="B435" s="2" t="s">
        <v>1470</v>
      </c>
      <c r="C435" t="s">
        <v>2833</v>
      </c>
      <c r="D435" t="s">
        <v>2837</v>
      </c>
      <c r="E435" s="3">
        <v>1500000</v>
      </c>
      <c r="F435" s="1">
        <v>44477</v>
      </c>
      <c r="G435" t="s">
        <v>1471</v>
      </c>
      <c r="H435" t="s">
        <v>1472</v>
      </c>
      <c r="I435" s="3">
        <v>576900</v>
      </c>
      <c r="J435">
        <v>4</v>
      </c>
      <c r="K435" t="s">
        <v>1460</v>
      </c>
      <c r="L435" t="s">
        <v>2843</v>
      </c>
    </row>
    <row r="436" spans="1:12" x14ac:dyDescent="0.25">
      <c r="A436" t="s">
        <v>2879</v>
      </c>
      <c r="B436" s="2" t="s">
        <v>1473</v>
      </c>
      <c r="C436" t="s">
        <v>2833</v>
      </c>
      <c r="D436" t="s">
        <v>2835</v>
      </c>
      <c r="E436" s="3">
        <v>120000</v>
      </c>
      <c r="F436" s="1">
        <v>44413</v>
      </c>
      <c r="G436" t="s">
        <v>1474</v>
      </c>
      <c r="H436" t="s">
        <v>1475</v>
      </c>
      <c r="I436" s="3">
        <v>100000</v>
      </c>
      <c r="J436">
        <v>1</v>
      </c>
      <c r="K436" t="s">
        <v>2788</v>
      </c>
      <c r="L436" t="s">
        <v>2843</v>
      </c>
    </row>
    <row r="437" spans="1:12" x14ac:dyDescent="0.25">
      <c r="A437" t="s">
        <v>2879</v>
      </c>
      <c r="B437" s="2" t="s">
        <v>1476</v>
      </c>
      <c r="C437" t="s">
        <v>2833</v>
      </c>
      <c r="D437" t="s">
        <v>2835</v>
      </c>
      <c r="E437" s="3">
        <v>43056</v>
      </c>
      <c r="F437" s="1">
        <v>44446</v>
      </c>
      <c r="G437" t="s">
        <v>1477</v>
      </c>
      <c r="H437" t="s">
        <v>1478</v>
      </c>
      <c r="I437" s="3">
        <v>43056</v>
      </c>
      <c r="J437">
        <v>1</v>
      </c>
      <c r="K437" t="s">
        <v>2789</v>
      </c>
      <c r="L437" t="s">
        <v>2843</v>
      </c>
    </row>
    <row r="438" spans="1:12" x14ac:dyDescent="0.25">
      <c r="A438" t="s">
        <v>2879</v>
      </c>
      <c r="B438" s="2" t="s">
        <v>1479</v>
      </c>
      <c r="C438" t="s">
        <v>2832</v>
      </c>
      <c r="D438" t="s">
        <v>2837</v>
      </c>
      <c r="E438" s="3">
        <v>295000</v>
      </c>
      <c r="F438" s="1">
        <v>44301</v>
      </c>
      <c r="G438" t="s">
        <v>1480</v>
      </c>
      <c r="H438" t="s">
        <v>1481</v>
      </c>
      <c r="I438" s="3">
        <v>113904</v>
      </c>
      <c r="J438">
        <v>6</v>
      </c>
      <c r="K438" t="s">
        <v>2790</v>
      </c>
      <c r="L438" t="s">
        <v>2843</v>
      </c>
    </row>
    <row r="439" spans="1:12" x14ac:dyDescent="0.25">
      <c r="A439" t="s">
        <v>2879</v>
      </c>
      <c r="B439" s="2" t="s">
        <v>1482</v>
      </c>
      <c r="C439" t="s">
        <v>2833</v>
      </c>
      <c r="D439" t="s">
        <v>2837</v>
      </c>
      <c r="E439" s="3">
        <v>600000</v>
      </c>
      <c r="F439" s="1">
        <v>44413</v>
      </c>
      <c r="G439" t="s">
        <v>1483</v>
      </c>
      <c r="H439" t="s">
        <v>1484</v>
      </c>
      <c r="I439" s="3">
        <v>219540</v>
      </c>
      <c r="J439">
        <v>1</v>
      </c>
      <c r="K439" t="s">
        <v>1485</v>
      </c>
      <c r="L439" t="s">
        <v>2843</v>
      </c>
    </row>
    <row r="440" spans="1:12" x14ac:dyDescent="0.25">
      <c r="A440" t="s">
        <v>2880</v>
      </c>
      <c r="B440" s="2" t="s">
        <v>1486</v>
      </c>
      <c r="C440" t="s">
        <v>2833</v>
      </c>
      <c r="D440" t="s">
        <v>2837</v>
      </c>
      <c r="E440" s="3">
        <v>500000</v>
      </c>
      <c r="F440" s="1">
        <v>44313</v>
      </c>
      <c r="G440" t="s">
        <v>1487</v>
      </c>
      <c r="H440" t="s">
        <v>1488</v>
      </c>
      <c r="I440" s="3" t="s">
        <v>2838</v>
      </c>
      <c r="J440">
        <v>5</v>
      </c>
      <c r="K440" t="s">
        <v>2791</v>
      </c>
      <c r="L440" t="s">
        <v>2841</v>
      </c>
    </row>
    <row r="441" spans="1:12" x14ac:dyDescent="0.25">
      <c r="A441" t="s">
        <v>2879</v>
      </c>
      <c r="B441" s="2" t="s">
        <v>1489</v>
      </c>
      <c r="C441" t="s">
        <v>2833</v>
      </c>
      <c r="D441" t="s">
        <v>2837</v>
      </c>
      <c r="E441" s="3">
        <v>90000</v>
      </c>
      <c r="F441" s="1">
        <v>44441</v>
      </c>
      <c r="G441" t="s">
        <v>1490</v>
      </c>
      <c r="H441" t="s">
        <v>1491</v>
      </c>
      <c r="I441" s="3">
        <v>57000</v>
      </c>
      <c r="J441">
        <v>4</v>
      </c>
      <c r="K441" t="s">
        <v>2792</v>
      </c>
      <c r="L441" t="s">
        <v>2843</v>
      </c>
    </row>
    <row r="442" spans="1:12" x14ac:dyDescent="0.25">
      <c r="A442" t="s">
        <v>2879</v>
      </c>
      <c r="B442" s="2" t="s">
        <v>1492</v>
      </c>
      <c r="C442" t="s">
        <v>2832</v>
      </c>
      <c r="D442" t="s">
        <v>2837</v>
      </c>
      <c r="E442" s="3">
        <v>240000</v>
      </c>
      <c r="F442" s="1">
        <v>44277</v>
      </c>
      <c r="G442" t="s">
        <v>1493</v>
      </c>
      <c r="H442" t="s">
        <v>1494</v>
      </c>
      <c r="I442" s="3">
        <v>99850.2</v>
      </c>
      <c r="J442">
        <v>15</v>
      </c>
      <c r="K442" t="s">
        <v>2793</v>
      </c>
      <c r="L442" t="s">
        <v>2843</v>
      </c>
    </row>
    <row r="443" spans="1:12" x14ac:dyDescent="0.25">
      <c r="A443" t="s">
        <v>2880</v>
      </c>
      <c r="B443" s="2" t="s">
        <v>1495</v>
      </c>
      <c r="C443" t="s">
        <v>2832</v>
      </c>
      <c r="D443" t="s">
        <v>2837</v>
      </c>
      <c r="E443" s="3">
        <v>1000000</v>
      </c>
      <c r="F443" s="1">
        <v>44347</v>
      </c>
      <c r="G443" t="s">
        <v>1496</v>
      </c>
      <c r="H443" t="s">
        <v>1497</v>
      </c>
      <c r="I443" s="3" t="s">
        <v>2838</v>
      </c>
      <c r="J443">
        <v>6</v>
      </c>
      <c r="K443" t="s">
        <v>2794</v>
      </c>
      <c r="L443" t="s">
        <v>2843</v>
      </c>
    </row>
    <row r="444" spans="1:12" x14ac:dyDescent="0.25">
      <c r="A444" t="s">
        <v>2879</v>
      </c>
      <c r="B444" s="2" t="s">
        <v>1498</v>
      </c>
      <c r="C444" t="s">
        <v>2833</v>
      </c>
      <c r="D444" t="s">
        <v>2837</v>
      </c>
      <c r="E444" s="3">
        <v>532000</v>
      </c>
      <c r="F444" s="1">
        <v>44249</v>
      </c>
      <c r="G444" t="s">
        <v>1499</v>
      </c>
      <c r="H444" t="s">
        <v>1500</v>
      </c>
      <c r="I444" s="3">
        <v>292000</v>
      </c>
      <c r="J444">
        <v>3</v>
      </c>
      <c r="K444" t="s">
        <v>2795</v>
      </c>
      <c r="L444" t="s">
        <v>2843</v>
      </c>
    </row>
    <row r="445" spans="1:12" x14ac:dyDescent="0.25">
      <c r="A445" t="s">
        <v>2879</v>
      </c>
      <c r="B445" s="2" t="s">
        <v>1501</v>
      </c>
      <c r="C445" t="s">
        <v>2833</v>
      </c>
      <c r="D445" t="s">
        <v>2835</v>
      </c>
      <c r="E445" s="3">
        <v>2250000</v>
      </c>
      <c r="F445" s="1">
        <v>44355</v>
      </c>
      <c r="G445" t="s">
        <v>1502</v>
      </c>
      <c r="H445" t="s">
        <v>1503</v>
      </c>
      <c r="I445" s="3">
        <v>1078533</v>
      </c>
      <c r="J445">
        <v>1</v>
      </c>
      <c r="K445" t="s">
        <v>1504</v>
      </c>
      <c r="L445" t="s">
        <v>2843</v>
      </c>
    </row>
    <row r="446" spans="1:12" x14ac:dyDescent="0.25">
      <c r="A446" t="s">
        <v>2879</v>
      </c>
      <c r="B446" s="2" t="s">
        <v>1505</v>
      </c>
      <c r="C446" t="s">
        <v>2833</v>
      </c>
      <c r="D446" t="s">
        <v>2837</v>
      </c>
      <c r="E446" s="3">
        <v>480000</v>
      </c>
      <c r="F446" s="1">
        <v>44328</v>
      </c>
      <c r="G446" t="s">
        <v>1506</v>
      </c>
      <c r="H446" t="s">
        <v>1507</v>
      </c>
      <c r="I446" s="3">
        <v>326369.58999999997</v>
      </c>
      <c r="J446">
        <v>7</v>
      </c>
      <c r="K446" t="s">
        <v>2796</v>
      </c>
      <c r="L446" t="s">
        <v>2841</v>
      </c>
    </row>
    <row r="447" spans="1:12" x14ac:dyDescent="0.25">
      <c r="A447" t="s">
        <v>2879</v>
      </c>
      <c r="B447" s="2" t="s">
        <v>1508</v>
      </c>
      <c r="C447" t="s">
        <v>2833</v>
      </c>
      <c r="D447" t="s">
        <v>2835</v>
      </c>
      <c r="E447" s="3">
        <v>213000</v>
      </c>
      <c r="F447" s="1">
        <v>44413</v>
      </c>
      <c r="G447" t="s">
        <v>1509</v>
      </c>
      <c r="H447" t="s">
        <v>1510</v>
      </c>
      <c r="I447" s="3">
        <v>103840</v>
      </c>
      <c r="J447">
        <v>1</v>
      </c>
      <c r="K447" t="s">
        <v>1511</v>
      </c>
      <c r="L447" t="s">
        <v>2843</v>
      </c>
    </row>
    <row r="448" spans="1:12" x14ac:dyDescent="0.25">
      <c r="A448" t="s">
        <v>2879</v>
      </c>
      <c r="B448" s="2" t="s">
        <v>1512</v>
      </c>
      <c r="C448" t="s">
        <v>2833</v>
      </c>
      <c r="D448" t="s">
        <v>2837</v>
      </c>
      <c r="E448" s="3">
        <v>53040</v>
      </c>
      <c r="F448" s="1">
        <v>44204</v>
      </c>
      <c r="G448" t="s">
        <v>1513</v>
      </c>
      <c r="H448" t="s">
        <v>1514</v>
      </c>
      <c r="I448" s="3">
        <v>53040</v>
      </c>
      <c r="J448">
        <v>2</v>
      </c>
      <c r="K448" t="s">
        <v>2798</v>
      </c>
      <c r="L448" t="s">
        <v>2843</v>
      </c>
    </row>
    <row r="449" spans="1:12" x14ac:dyDescent="0.25">
      <c r="A449" t="s">
        <v>2879</v>
      </c>
      <c r="B449" s="2" t="s">
        <v>1515</v>
      </c>
      <c r="C449" t="s">
        <v>2832</v>
      </c>
      <c r="D449" t="s">
        <v>2837</v>
      </c>
      <c r="E449" s="3">
        <v>559176.04</v>
      </c>
      <c r="F449" s="1">
        <v>44545</v>
      </c>
      <c r="G449" t="s">
        <v>1516</v>
      </c>
      <c r="H449" t="s">
        <v>1517</v>
      </c>
      <c r="I449" s="3">
        <v>253380</v>
      </c>
      <c r="J449">
        <v>3</v>
      </c>
      <c r="K449" t="s">
        <v>1518</v>
      </c>
      <c r="L449" t="s">
        <v>2843</v>
      </c>
    </row>
    <row r="450" spans="1:12" x14ac:dyDescent="0.25">
      <c r="A450" t="s">
        <v>2879</v>
      </c>
      <c r="B450" s="2" t="s">
        <v>1519</v>
      </c>
      <c r="C450" t="s">
        <v>2833</v>
      </c>
      <c r="D450" t="s">
        <v>2837</v>
      </c>
      <c r="E450" s="3">
        <v>442000</v>
      </c>
      <c r="F450" s="1">
        <v>44368</v>
      </c>
      <c r="G450" t="s">
        <v>1520</v>
      </c>
      <c r="H450" t="s">
        <v>1521</v>
      </c>
      <c r="I450" s="3">
        <v>42984.5</v>
      </c>
      <c r="J450">
        <v>8</v>
      </c>
      <c r="K450" t="s">
        <v>2799</v>
      </c>
      <c r="L450" t="s">
        <v>2843</v>
      </c>
    </row>
    <row r="451" spans="1:12" x14ac:dyDescent="0.25">
      <c r="A451" t="s">
        <v>2880</v>
      </c>
      <c r="B451" s="2" t="s">
        <v>1522</v>
      </c>
      <c r="C451" t="s">
        <v>2833</v>
      </c>
      <c r="D451" t="s">
        <v>2837</v>
      </c>
      <c r="E451" s="3">
        <v>996000</v>
      </c>
      <c r="F451" s="1">
        <v>44245</v>
      </c>
      <c r="G451" t="s">
        <v>1523</v>
      </c>
      <c r="H451" t="s">
        <v>1524</v>
      </c>
      <c r="I451" s="3" t="s">
        <v>2838</v>
      </c>
      <c r="J451">
        <v>22</v>
      </c>
      <c r="K451" t="s">
        <v>2800</v>
      </c>
      <c r="L451" t="s">
        <v>2843</v>
      </c>
    </row>
    <row r="452" spans="1:12" x14ac:dyDescent="0.25">
      <c r="A452" t="s">
        <v>2879</v>
      </c>
      <c r="B452" s="2" t="s">
        <v>1525</v>
      </c>
      <c r="C452" t="s">
        <v>2833</v>
      </c>
      <c r="D452" t="s">
        <v>2835</v>
      </c>
      <c r="E452" s="3">
        <v>162000</v>
      </c>
      <c r="F452" s="1">
        <v>44319</v>
      </c>
      <c r="G452" t="s">
        <v>1526</v>
      </c>
      <c r="H452" t="s">
        <v>1527</v>
      </c>
      <c r="I452" s="3">
        <v>135000</v>
      </c>
      <c r="J452">
        <v>1</v>
      </c>
      <c r="K452" t="s">
        <v>1504</v>
      </c>
      <c r="L452" t="s">
        <v>2841</v>
      </c>
    </row>
    <row r="453" spans="1:12" x14ac:dyDescent="0.25">
      <c r="A453" t="s">
        <v>2879</v>
      </c>
      <c r="B453" s="2" t="s">
        <v>1528</v>
      </c>
      <c r="C453" t="s">
        <v>2833</v>
      </c>
      <c r="D453" t="s">
        <v>2837</v>
      </c>
      <c r="E453" s="3">
        <v>54000</v>
      </c>
      <c r="F453" s="1">
        <v>44238</v>
      </c>
      <c r="G453" t="s">
        <v>1529</v>
      </c>
      <c r="H453" t="s">
        <v>1530</v>
      </c>
      <c r="I453" s="3">
        <v>45000</v>
      </c>
      <c r="J453">
        <v>1</v>
      </c>
      <c r="K453" t="s">
        <v>1504</v>
      </c>
      <c r="L453" t="s">
        <v>2843</v>
      </c>
    </row>
    <row r="454" spans="1:12" x14ac:dyDescent="0.25">
      <c r="A454" t="s">
        <v>2879</v>
      </c>
      <c r="B454" s="2" t="s">
        <v>1531</v>
      </c>
      <c r="C454" t="s">
        <v>2833</v>
      </c>
      <c r="D454" t="s">
        <v>2837</v>
      </c>
      <c r="E454" s="3">
        <v>2029322.98</v>
      </c>
      <c r="F454" s="1">
        <v>44224</v>
      </c>
      <c r="G454" t="s">
        <v>1532</v>
      </c>
      <c r="H454" t="s">
        <v>1533</v>
      </c>
      <c r="I454" s="3">
        <v>836550.66</v>
      </c>
      <c r="J454">
        <v>5</v>
      </c>
      <c r="K454" t="s">
        <v>2801</v>
      </c>
      <c r="L454" t="s">
        <v>2843</v>
      </c>
    </row>
    <row r="455" spans="1:12" x14ac:dyDescent="0.25">
      <c r="A455" t="s">
        <v>2879</v>
      </c>
      <c r="B455" s="2" t="s">
        <v>1534</v>
      </c>
      <c r="C455" t="s">
        <v>2833</v>
      </c>
      <c r="D455" t="s">
        <v>2837</v>
      </c>
      <c r="E455" s="3">
        <v>127500</v>
      </c>
      <c r="F455" s="1">
        <v>44342</v>
      </c>
      <c r="G455" t="s">
        <v>1535</v>
      </c>
      <c r="H455" t="s">
        <v>1536</v>
      </c>
      <c r="I455" s="3">
        <v>40800</v>
      </c>
      <c r="J455">
        <v>14</v>
      </c>
      <c r="K455" t="s">
        <v>2802</v>
      </c>
      <c r="L455" t="s">
        <v>2843</v>
      </c>
    </row>
    <row r="456" spans="1:12" x14ac:dyDescent="0.25">
      <c r="A456" t="s">
        <v>2879</v>
      </c>
      <c r="B456" s="2" t="s">
        <v>1537</v>
      </c>
      <c r="C456" t="s">
        <v>2833</v>
      </c>
      <c r="D456" t="s">
        <v>2837</v>
      </c>
      <c r="E456" s="3">
        <v>14211264</v>
      </c>
      <c r="F456" s="1">
        <v>44341</v>
      </c>
      <c r="G456" t="s">
        <v>1538</v>
      </c>
      <c r="H456" t="s">
        <v>1539</v>
      </c>
      <c r="I456" s="3">
        <v>5583525.0300000003</v>
      </c>
      <c r="J456">
        <v>4</v>
      </c>
      <c r="K456" t="s">
        <v>2803</v>
      </c>
      <c r="L456" t="s">
        <v>2843</v>
      </c>
    </row>
    <row r="457" spans="1:12" x14ac:dyDescent="0.25">
      <c r="A457" t="s">
        <v>2879</v>
      </c>
      <c r="B457" s="2" t="s">
        <v>1540</v>
      </c>
      <c r="C457" t="s">
        <v>2832</v>
      </c>
      <c r="D457" t="s">
        <v>2837</v>
      </c>
      <c r="E457" s="3">
        <v>570000</v>
      </c>
      <c r="F457" s="1">
        <v>44378</v>
      </c>
      <c r="G457" t="s">
        <v>1541</v>
      </c>
      <c r="H457" t="s">
        <v>1542</v>
      </c>
      <c r="I457" s="3">
        <v>197404</v>
      </c>
      <c r="J457">
        <v>2</v>
      </c>
      <c r="K457" t="s">
        <v>2804</v>
      </c>
      <c r="L457" t="s">
        <v>2843</v>
      </c>
    </row>
    <row r="458" spans="1:12" x14ac:dyDescent="0.25">
      <c r="A458" t="s">
        <v>2879</v>
      </c>
      <c r="B458" s="2" t="s">
        <v>1543</v>
      </c>
      <c r="C458" t="s">
        <v>2832</v>
      </c>
      <c r="D458" t="s">
        <v>2837</v>
      </c>
      <c r="E458" s="3">
        <v>396000</v>
      </c>
      <c r="F458" s="1">
        <v>44336</v>
      </c>
      <c r="G458" t="s">
        <v>1544</v>
      </c>
      <c r="H458" t="s">
        <v>1545</v>
      </c>
      <c r="I458" s="3">
        <v>128200</v>
      </c>
      <c r="J458">
        <v>4</v>
      </c>
      <c r="K458" t="s">
        <v>2805</v>
      </c>
      <c r="L458" t="s">
        <v>2843</v>
      </c>
    </row>
    <row r="459" spans="1:12" x14ac:dyDescent="0.25">
      <c r="A459" t="s">
        <v>2879</v>
      </c>
      <c r="B459" s="2" t="s">
        <v>1546</v>
      </c>
      <c r="C459" t="s">
        <v>2832</v>
      </c>
      <c r="D459" t="s">
        <v>2837</v>
      </c>
      <c r="E459" s="3">
        <v>548000</v>
      </c>
      <c r="F459" s="1">
        <v>44314</v>
      </c>
      <c r="G459" t="s">
        <v>1547</v>
      </c>
      <c r="H459" t="s">
        <v>1548</v>
      </c>
      <c r="I459" s="3">
        <v>200251.99</v>
      </c>
      <c r="J459">
        <v>1</v>
      </c>
      <c r="K459" t="s">
        <v>2806</v>
      </c>
      <c r="L459" t="s">
        <v>2843</v>
      </c>
    </row>
    <row r="460" spans="1:12" x14ac:dyDescent="0.25">
      <c r="A460" t="s">
        <v>2879</v>
      </c>
      <c r="B460" s="2" t="s">
        <v>1549</v>
      </c>
      <c r="C460" t="s">
        <v>2832</v>
      </c>
      <c r="D460" t="s">
        <v>2837</v>
      </c>
      <c r="E460" s="3">
        <v>567000</v>
      </c>
      <c r="F460" s="1">
        <v>44375</v>
      </c>
      <c r="G460" t="s">
        <v>1550</v>
      </c>
      <c r="H460" t="s">
        <v>1551</v>
      </c>
      <c r="I460" s="3">
        <v>266130.2</v>
      </c>
      <c r="J460">
        <v>1</v>
      </c>
      <c r="K460" t="s">
        <v>2807</v>
      </c>
      <c r="L460" t="s">
        <v>2843</v>
      </c>
    </row>
    <row r="461" spans="1:12" x14ac:dyDescent="0.25">
      <c r="A461" t="s">
        <v>2879</v>
      </c>
      <c r="B461" s="2" t="s">
        <v>1552</v>
      </c>
      <c r="C461" t="s">
        <v>2833</v>
      </c>
      <c r="D461" t="s">
        <v>2837</v>
      </c>
      <c r="E461" s="3">
        <v>498000</v>
      </c>
      <c r="F461" s="1">
        <v>44225</v>
      </c>
      <c r="G461" t="s">
        <v>1553</v>
      </c>
      <c r="H461" t="s">
        <v>1554</v>
      </c>
      <c r="I461" s="3">
        <v>366820</v>
      </c>
      <c r="J461">
        <v>3</v>
      </c>
      <c r="K461" t="s">
        <v>2808</v>
      </c>
      <c r="L461" t="s">
        <v>2841</v>
      </c>
    </row>
    <row r="462" spans="1:12" x14ac:dyDescent="0.25">
      <c r="A462" t="s">
        <v>2879</v>
      </c>
      <c r="B462" s="2" t="s">
        <v>1555</v>
      </c>
      <c r="C462" t="s">
        <v>2833</v>
      </c>
      <c r="D462" t="s">
        <v>2837</v>
      </c>
      <c r="E462" s="3">
        <v>420000</v>
      </c>
      <c r="F462" s="1">
        <v>44257</v>
      </c>
      <c r="G462" t="s">
        <v>1556</v>
      </c>
      <c r="H462" t="s">
        <v>1557</v>
      </c>
      <c r="I462" s="3">
        <v>182340</v>
      </c>
      <c r="J462">
        <v>2</v>
      </c>
      <c r="K462" t="s">
        <v>1167</v>
      </c>
      <c r="L462" t="s">
        <v>2843</v>
      </c>
    </row>
    <row r="463" spans="1:12" x14ac:dyDescent="0.25">
      <c r="A463" t="s">
        <v>2879</v>
      </c>
      <c r="B463" s="2" t="s">
        <v>1558</v>
      </c>
      <c r="C463" t="s">
        <v>2833</v>
      </c>
      <c r="D463" t="s">
        <v>2837</v>
      </c>
      <c r="E463" s="3">
        <v>414000</v>
      </c>
      <c r="F463" s="1">
        <v>44313</v>
      </c>
      <c r="G463" t="s">
        <v>1559</v>
      </c>
      <c r="H463" t="s">
        <v>1560</v>
      </c>
      <c r="I463" s="3">
        <v>275711</v>
      </c>
      <c r="J463">
        <v>5</v>
      </c>
      <c r="K463" t="s">
        <v>1561</v>
      </c>
      <c r="L463" t="s">
        <v>2843</v>
      </c>
    </row>
    <row r="464" spans="1:12" x14ac:dyDescent="0.25">
      <c r="A464" t="s">
        <v>2879</v>
      </c>
      <c r="B464" s="2" t="s">
        <v>1562</v>
      </c>
      <c r="C464" t="s">
        <v>2833</v>
      </c>
      <c r="D464" t="s">
        <v>2837</v>
      </c>
      <c r="E464" s="3">
        <v>27600</v>
      </c>
      <c r="F464" s="1">
        <v>44272</v>
      </c>
      <c r="G464" t="s">
        <v>1563</v>
      </c>
      <c r="H464" t="s">
        <v>1564</v>
      </c>
      <c r="I464" s="3">
        <v>25950</v>
      </c>
      <c r="J464">
        <v>3</v>
      </c>
      <c r="K464" t="s">
        <v>1565</v>
      </c>
      <c r="L464" t="s">
        <v>2843</v>
      </c>
    </row>
    <row r="465" spans="1:12" x14ac:dyDescent="0.25">
      <c r="A465" t="s">
        <v>2879</v>
      </c>
      <c r="B465" s="2" t="s">
        <v>1566</v>
      </c>
      <c r="C465" t="s">
        <v>2833</v>
      </c>
      <c r="D465" t="s">
        <v>2837</v>
      </c>
      <c r="E465" s="3">
        <v>95000</v>
      </c>
      <c r="F465" s="1">
        <v>44211</v>
      </c>
      <c r="G465" t="s">
        <v>1567</v>
      </c>
      <c r="H465" t="s">
        <v>1568</v>
      </c>
      <c r="I465" s="3">
        <v>66500</v>
      </c>
      <c r="J465">
        <v>10</v>
      </c>
      <c r="K465" t="s">
        <v>2809</v>
      </c>
      <c r="L465" t="s">
        <v>2843</v>
      </c>
    </row>
    <row r="466" spans="1:12" x14ac:dyDescent="0.25">
      <c r="A466" t="s">
        <v>2880</v>
      </c>
      <c r="B466" s="2" t="s">
        <v>1569</v>
      </c>
      <c r="C466" t="s">
        <v>2833</v>
      </c>
      <c r="D466" t="s">
        <v>2837</v>
      </c>
      <c r="E466" s="3">
        <v>2400000</v>
      </c>
      <c r="F466" s="1">
        <v>44404</v>
      </c>
      <c r="G466" t="s">
        <v>1570</v>
      </c>
      <c r="H466" t="s">
        <v>1571</v>
      </c>
      <c r="I466" s="3" t="s">
        <v>2838</v>
      </c>
      <c r="J466">
        <v>1</v>
      </c>
      <c r="K466" t="s">
        <v>2810</v>
      </c>
      <c r="L466" t="s">
        <v>2843</v>
      </c>
    </row>
    <row r="467" spans="1:12" x14ac:dyDescent="0.25">
      <c r="A467" t="s">
        <v>2879</v>
      </c>
      <c r="B467" s="2" t="s">
        <v>1572</v>
      </c>
      <c r="C467" t="s">
        <v>2833</v>
      </c>
      <c r="D467" t="s">
        <v>2837</v>
      </c>
      <c r="E467" s="3">
        <v>50000</v>
      </c>
      <c r="F467" s="1">
        <v>44496</v>
      </c>
      <c r="G467" t="s">
        <v>1573</v>
      </c>
      <c r="H467" t="s">
        <v>1574</v>
      </c>
      <c r="I467" s="3">
        <v>19901.580000000002</v>
      </c>
      <c r="J467">
        <v>3</v>
      </c>
      <c r="K467" t="s">
        <v>1575</v>
      </c>
      <c r="L467" t="s">
        <v>2843</v>
      </c>
    </row>
    <row r="468" spans="1:12" x14ac:dyDescent="0.25">
      <c r="A468" t="s">
        <v>2879</v>
      </c>
      <c r="B468" s="2" t="s">
        <v>1579</v>
      </c>
      <c r="C468" t="s">
        <v>2833</v>
      </c>
      <c r="D468" t="s">
        <v>2837</v>
      </c>
      <c r="E468" s="3">
        <v>6190000</v>
      </c>
      <c r="F468" s="1">
        <v>44551</v>
      </c>
      <c r="G468" t="s">
        <v>1580</v>
      </c>
      <c r="H468" t="s">
        <v>1581</v>
      </c>
      <c r="I468" s="3">
        <v>60000</v>
      </c>
      <c r="K468" t="s">
        <v>1582</v>
      </c>
      <c r="L468" t="s">
        <v>2843</v>
      </c>
    </row>
    <row r="469" spans="1:12" x14ac:dyDescent="0.25">
      <c r="A469" t="s">
        <v>2880</v>
      </c>
      <c r="B469" s="2" t="s">
        <v>1583</v>
      </c>
      <c r="C469" t="s">
        <v>2833</v>
      </c>
      <c r="D469" t="s">
        <v>2837</v>
      </c>
      <c r="E469" s="3">
        <v>2557500</v>
      </c>
      <c r="F469" s="1">
        <v>44491</v>
      </c>
      <c r="G469" t="s">
        <v>1584</v>
      </c>
      <c r="H469" t="s">
        <v>1585</v>
      </c>
      <c r="I469" s="3" t="s">
        <v>2838</v>
      </c>
      <c r="J469">
        <v>2</v>
      </c>
      <c r="K469" t="s">
        <v>1586</v>
      </c>
      <c r="L469" t="s">
        <v>2843</v>
      </c>
    </row>
    <row r="470" spans="1:12" x14ac:dyDescent="0.25">
      <c r="A470" t="s">
        <v>2879</v>
      </c>
      <c r="B470" s="2" t="s">
        <v>1587</v>
      </c>
      <c r="C470" t="s">
        <v>2833</v>
      </c>
      <c r="D470" t="s">
        <v>2835</v>
      </c>
      <c r="E470" s="3">
        <v>189690</v>
      </c>
      <c r="F470" s="1">
        <v>44215</v>
      </c>
      <c r="G470" t="s">
        <v>1588</v>
      </c>
      <c r="H470" t="s">
        <v>1589</v>
      </c>
      <c r="I470" s="3">
        <v>182879.96</v>
      </c>
      <c r="J470">
        <v>1</v>
      </c>
      <c r="K470" t="s">
        <v>2811</v>
      </c>
      <c r="L470" t="s">
        <v>2841</v>
      </c>
    </row>
    <row r="471" spans="1:12" x14ac:dyDescent="0.25">
      <c r="A471" t="s">
        <v>2879</v>
      </c>
      <c r="B471" s="2" t="s">
        <v>1590</v>
      </c>
      <c r="C471" t="s">
        <v>2833</v>
      </c>
      <c r="D471" t="s">
        <v>2837</v>
      </c>
      <c r="E471" s="3">
        <v>97250</v>
      </c>
      <c r="F471" s="1">
        <v>44215</v>
      </c>
      <c r="G471" t="s">
        <v>1591</v>
      </c>
      <c r="H471" t="s">
        <v>1592</v>
      </c>
      <c r="I471" s="3">
        <v>82900</v>
      </c>
      <c r="J471">
        <v>1</v>
      </c>
      <c r="K471" t="s">
        <v>2812</v>
      </c>
      <c r="L471" t="s">
        <v>2843</v>
      </c>
    </row>
    <row r="472" spans="1:12" x14ac:dyDescent="0.25">
      <c r="A472" t="s">
        <v>2879</v>
      </c>
      <c r="B472" s="2" t="s">
        <v>1597</v>
      </c>
      <c r="C472" t="s">
        <v>2833</v>
      </c>
      <c r="D472" t="s">
        <v>2837</v>
      </c>
      <c r="E472" s="3">
        <v>100000</v>
      </c>
      <c r="F472" s="1">
        <v>44354</v>
      </c>
      <c r="G472" t="s">
        <v>1598</v>
      </c>
      <c r="H472" t="s">
        <v>1599</v>
      </c>
      <c r="I472" s="3">
        <v>99600</v>
      </c>
      <c r="J472">
        <v>1</v>
      </c>
      <c r="K472" t="s">
        <v>2813</v>
      </c>
      <c r="L472" t="s">
        <v>2843</v>
      </c>
    </row>
    <row r="473" spans="1:12" x14ac:dyDescent="0.25">
      <c r="A473" t="s">
        <v>2879</v>
      </c>
      <c r="B473" s="2" t="s">
        <v>1600</v>
      </c>
      <c r="C473" t="s">
        <v>2833</v>
      </c>
      <c r="D473" t="s">
        <v>2837</v>
      </c>
      <c r="E473" s="3">
        <v>123600</v>
      </c>
      <c r="F473" s="1">
        <v>44306</v>
      </c>
      <c r="G473" t="s">
        <v>1601</v>
      </c>
      <c r="H473" t="s">
        <v>1602</v>
      </c>
      <c r="I473" s="3">
        <v>102820</v>
      </c>
      <c r="J473">
        <v>1</v>
      </c>
      <c r="K473" t="s">
        <v>1167</v>
      </c>
      <c r="L473" t="s">
        <v>2841</v>
      </c>
    </row>
    <row r="474" spans="1:12" x14ac:dyDescent="0.25">
      <c r="A474" t="s">
        <v>2879</v>
      </c>
      <c r="B474" s="2" t="s">
        <v>1603</v>
      </c>
      <c r="C474" t="s">
        <v>2833</v>
      </c>
      <c r="D474" t="s">
        <v>2837</v>
      </c>
      <c r="E474" s="3">
        <v>198000</v>
      </c>
      <c r="F474" s="1">
        <v>44321</v>
      </c>
      <c r="G474" t="s">
        <v>1604</v>
      </c>
      <c r="H474" t="s">
        <v>1605</v>
      </c>
      <c r="I474" s="3">
        <v>138060</v>
      </c>
      <c r="J474">
        <v>1</v>
      </c>
      <c r="K474" t="s">
        <v>2814</v>
      </c>
      <c r="L474" t="s">
        <v>2841</v>
      </c>
    </row>
    <row r="475" spans="1:12" x14ac:dyDescent="0.25">
      <c r="A475" t="s">
        <v>2879</v>
      </c>
      <c r="B475" s="2" t="s">
        <v>1606</v>
      </c>
      <c r="C475" t="s">
        <v>2833</v>
      </c>
      <c r="D475" t="s">
        <v>2837</v>
      </c>
      <c r="E475" s="3">
        <v>1129000</v>
      </c>
      <c r="F475" s="1">
        <v>44482</v>
      </c>
      <c r="G475" t="s">
        <v>1607</v>
      </c>
      <c r="H475" t="s">
        <v>1608</v>
      </c>
      <c r="I475" s="3">
        <v>1009157.58</v>
      </c>
      <c r="J475">
        <v>3</v>
      </c>
      <c r="K475" t="s">
        <v>1609</v>
      </c>
      <c r="L475" t="s">
        <v>2841</v>
      </c>
    </row>
    <row r="476" spans="1:12" x14ac:dyDescent="0.25">
      <c r="A476" t="s">
        <v>2879</v>
      </c>
      <c r="B476" s="2" t="s">
        <v>1610</v>
      </c>
      <c r="C476" t="s">
        <v>2833</v>
      </c>
      <c r="D476" t="s">
        <v>2837</v>
      </c>
      <c r="E476" s="3">
        <v>168000</v>
      </c>
      <c r="F476" s="1">
        <v>44543</v>
      </c>
      <c r="G476" t="s">
        <v>1611</v>
      </c>
      <c r="H476" t="s">
        <v>1612</v>
      </c>
      <c r="I476" s="3">
        <v>110108.75</v>
      </c>
      <c r="J476">
        <v>8</v>
      </c>
      <c r="K476" t="s">
        <v>1613</v>
      </c>
      <c r="L476" t="s">
        <v>2841</v>
      </c>
    </row>
    <row r="477" spans="1:12" x14ac:dyDescent="0.25">
      <c r="A477" t="s">
        <v>2879</v>
      </c>
      <c r="B477" s="2" t="s">
        <v>1614</v>
      </c>
      <c r="C477" t="s">
        <v>2833</v>
      </c>
      <c r="D477" t="s">
        <v>2837</v>
      </c>
      <c r="E477" s="3">
        <v>160000</v>
      </c>
      <c r="F477" s="1">
        <v>44389</v>
      </c>
      <c r="G477" t="s">
        <v>1615</v>
      </c>
      <c r="H477" t="s">
        <v>1616</v>
      </c>
      <c r="I477" s="3">
        <v>108640</v>
      </c>
      <c r="J477">
        <v>3</v>
      </c>
      <c r="K477" t="s">
        <v>2815</v>
      </c>
      <c r="L477" t="s">
        <v>2843</v>
      </c>
    </row>
    <row r="478" spans="1:12" x14ac:dyDescent="0.25">
      <c r="A478" t="s">
        <v>2879</v>
      </c>
      <c r="B478" s="2" t="s">
        <v>1617</v>
      </c>
      <c r="C478" t="s">
        <v>2832</v>
      </c>
      <c r="D478" t="s">
        <v>2835</v>
      </c>
      <c r="E478" s="3">
        <v>105200</v>
      </c>
      <c r="F478" s="1">
        <v>44250</v>
      </c>
      <c r="G478" t="s">
        <v>1618</v>
      </c>
      <c r="H478" t="s">
        <v>1619</v>
      </c>
      <c r="I478" s="3">
        <v>105200</v>
      </c>
      <c r="J478">
        <v>1</v>
      </c>
      <c r="K478" t="s">
        <v>2816</v>
      </c>
      <c r="L478" t="s">
        <v>2843</v>
      </c>
    </row>
    <row r="479" spans="1:12" x14ac:dyDescent="0.25">
      <c r="A479" t="s">
        <v>2879</v>
      </c>
      <c r="B479" s="2" t="s">
        <v>1620</v>
      </c>
      <c r="C479" t="s">
        <v>2833</v>
      </c>
      <c r="D479" t="s">
        <v>2837</v>
      </c>
      <c r="E479" s="3">
        <v>659004</v>
      </c>
      <c r="F479" s="1">
        <v>44498</v>
      </c>
      <c r="G479" t="s">
        <v>1621</v>
      </c>
      <c r="H479" t="s">
        <v>1622</v>
      </c>
      <c r="I479" s="3">
        <v>564220.80000000005</v>
      </c>
      <c r="J479">
        <v>1</v>
      </c>
      <c r="K479" t="s">
        <v>2817</v>
      </c>
      <c r="L479" t="s">
        <v>2843</v>
      </c>
    </row>
    <row r="480" spans="1:12" x14ac:dyDescent="0.25">
      <c r="A480" t="s">
        <v>2879</v>
      </c>
      <c r="B480" s="2" t="s">
        <v>1623</v>
      </c>
      <c r="C480" t="s">
        <v>2833</v>
      </c>
      <c r="D480" t="s">
        <v>2837</v>
      </c>
      <c r="E480" s="3">
        <v>306000</v>
      </c>
      <c r="F480" s="1">
        <v>44372</v>
      </c>
      <c r="G480" t="s">
        <v>1624</v>
      </c>
      <c r="H480" t="s">
        <v>1625</v>
      </c>
      <c r="I480" s="3">
        <v>245079.15</v>
      </c>
      <c r="J480">
        <v>1</v>
      </c>
      <c r="K480" t="s">
        <v>2818</v>
      </c>
      <c r="L480" t="s">
        <v>2841</v>
      </c>
    </row>
    <row r="481" spans="1:12" x14ac:dyDescent="0.25">
      <c r="A481" t="s">
        <v>2879</v>
      </c>
      <c r="B481" s="2" t="s">
        <v>1626</v>
      </c>
      <c r="C481" t="s">
        <v>2833</v>
      </c>
      <c r="D481" t="s">
        <v>2837</v>
      </c>
      <c r="E481" s="3">
        <v>250000</v>
      </c>
      <c r="F481" s="1">
        <v>44473</v>
      </c>
      <c r="G481" t="s">
        <v>1627</v>
      </c>
      <c r="H481" t="s">
        <v>1628</v>
      </c>
      <c r="I481" s="3">
        <v>249999.97</v>
      </c>
      <c r="J481">
        <v>1</v>
      </c>
      <c r="K481" t="s">
        <v>1629</v>
      </c>
      <c r="L481" t="s">
        <v>2843</v>
      </c>
    </row>
    <row r="482" spans="1:12" x14ac:dyDescent="0.25">
      <c r="A482" t="s">
        <v>2879</v>
      </c>
      <c r="B482" s="2" t="s">
        <v>1630</v>
      </c>
      <c r="C482" t="s">
        <v>2833</v>
      </c>
      <c r="D482" t="s">
        <v>2837</v>
      </c>
      <c r="E482" s="3">
        <v>40000</v>
      </c>
      <c r="F482" s="1">
        <v>44343</v>
      </c>
      <c r="G482" t="s">
        <v>1631</v>
      </c>
      <c r="H482" t="s">
        <v>1632</v>
      </c>
      <c r="I482" s="3">
        <v>35816</v>
      </c>
      <c r="J482">
        <v>3</v>
      </c>
      <c r="K482" t="s">
        <v>1633</v>
      </c>
      <c r="L482" t="s">
        <v>2841</v>
      </c>
    </row>
    <row r="483" spans="1:12" x14ac:dyDescent="0.25">
      <c r="A483" t="s">
        <v>2879</v>
      </c>
      <c r="B483" s="2" t="s">
        <v>1634</v>
      </c>
      <c r="C483" t="s">
        <v>2833</v>
      </c>
      <c r="D483" t="s">
        <v>2837</v>
      </c>
      <c r="E483" s="3">
        <v>177110.9</v>
      </c>
      <c r="F483" s="1">
        <v>44391</v>
      </c>
      <c r="G483" t="s">
        <v>1635</v>
      </c>
      <c r="H483" t="s">
        <v>1636</v>
      </c>
      <c r="I483" s="3">
        <v>55220.28</v>
      </c>
      <c r="J483">
        <v>2</v>
      </c>
      <c r="K483" t="s">
        <v>1637</v>
      </c>
      <c r="L483" t="s">
        <v>2843</v>
      </c>
    </row>
    <row r="484" spans="1:12" ht="30" x14ac:dyDescent="0.25">
      <c r="A484" t="s">
        <v>2879</v>
      </c>
      <c r="B484" s="2" t="s">
        <v>1638</v>
      </c>
      <c r="C484" t="s">
        <v>2833</v>
      </c>
      <c r="D484" t="s">
        <v>2837</v>
      </c>
      <c r="E484" s="3">
        <v>300000</v>
      </c>
      <c r="F484" s="1">
        <v>44397</v>
      </c>
      <c r="G484" t="s">
        <v>1639</v>
      </c>
      <c r="H484" t="s">
        <v>1640</v>
      </c>
      <c r="I484" s="3">
        <v>206457.62</v>
      </c>
      <c r="J484">
        <v>6</v>
      </c>
      <c r="K484" s="7" t="s">
        <v>2850</v>
      </c>
      <c r="L484" t="s">
        <v>2841</v>
      </c>
    </row>
    <row r="485" spans="1:12" x14ac:dyDescent="0.25">
      <c r="A485" t="s">
        <v>2879</v>
      </c>
      <c r="B485" s="2" t="s">
        <v>1644</v>
      </c>
      <c r="C485" t="s">
        <v>2833</v>
      </c>
      <c r="D485" t="s">
        <v>2837</v>
      </c>
      <c r="E485" s="3">
        <v>227118</v>
      </c>
      <c r="F485" s="1">
        <v>44502</v>
      </c>
      <c r="G485" t="s">
        <v>1645</v>
      </c>
      <c r="H485" t="s">
        <v>1646</v>
      </c>
      <c r="I485" s="3">
        <v>190800</v>
      </c>
      <c r="J485">
        <v>4</v>
      </c>
      <c r="K485" t="s">
        <v>1647</v>
      </c>
      <c r="L485" t="s">
        <v>2841</v>
      </c>
    </row>
    <row r="486" spans="1:12" x14ac:dyDescent="0.25">
      <c r="A486" t="s">
        <v>2879</v>
      </c>
      <c r="B486" s="2" t="s">
        <v>1648</v>
      </c>
      <c r="C486" t="s">
        <v>2833</v>
      </c>
      <c r="D486" t="s">
        <v>2834</v>
      </c>
      <c r="E486" s="3">
        <v>5250000</v>
      </c>
      <c r="F486" s="1">
        <v>44379</v>
      </c>
      <c r="G486" t="s">
        <v>1649</v>
      </c>
      <c r="H486" t="s">
        <v>1650</v>
      </c>
      <c r="I486" s="3">
        <v>3476944.08</v>
      </c>
      <c r="J486">
        <v>4</v>
      </c>
      <c r="K486" t="s">
        <v>2819</v>
      </c>
      <c r="L486" t="s">
        <v>2841</v>
      </c>
    </row>
    <row r="487" spans="1:12" x14ac:dyDescent="0.25">
      <c r="A487" t="s">
        <v>2879</v>
      </c>
      <c r="B487" s="2" t="s">
        <v>1651</v>
      </c>
      <c r="C487" t="s">
        <v>2833</v>
      </c>
      <c r="D487" t="s">
        <v>2835</v>
      </c>
      <c r="E487" s="3">
        <v>75000</v>
      </c>
      <c r="F487" s="1">
        <v>44425</v>
      </c>
      <c r="G487" t="s">
        <v>1652</v>
      </c>
      <c r="H487" t="s">
        <v>1653</v>
      </c>
      <c r="I487" s="3">
        <v>74916.679999999993</v>
      </c>
      <c r="J487">
        <v>1</v>
      </c>
      <c r="K487" t="s">
        <v>1654</v>
      </c>
      <c r="L487" t="s">
        <v>2843</v>
      </c>
    </row>
    <row r="488" spans="1:12" x14ac:dyDescent="0.25">
      <c r="A488" t="s">
        <v>2879</v>
      </c>
      <c r="B488" s="2" t="s">
        <v>1655</v>
      </c>
      <c r="C488" t="s">
        <v>2833</v>
      </c>
      <c r="D488" t="s">
        <v>2837</v>
      </c>
      <c r="E488" s="3">
        <v>162000</v>
      </c>
      <c r="F488" s="1">
        <v>44370</v>
      </c>
      <c r="G488" t="s">
        <v>1656</v>
      </c>
      <c r="H488" t="s">
        <v>1657</v>
      </c>
      <c r="I488" s="3">
        <v>103146.43</v>
      </c>
      <c r="J488">
        <v>2</v>
      </c>
      <c r="K488" t="s">
        <v>2820</v>
      </c>
      <c r="L488" t="s">
        <v>2843</v>
      </c>
    </row>
    <row r="489" spans="1:12" x14ac:dyDescent="0.25">
      <c r="A489" t="s">
        <v>2879</v>
      </c>
      <c r="B489" s="2" t="s">
        <v>1658</v>
      </c>
      <c r="C489" t="s">
        <v>2833</v>
      </c>
      <c r="D489" t="s">
        <v>2835</v>
      </c>
      <c r="E489" s="3">
        <v>66000</v>
      </c>
      <c r="F489" s="1">
        <v>44384</v>
      </c>
      <c r="G489" t="s">
        <v>1659</v>
      </c>
      <c r="H489" t="s">
        <v>1660</v>
      </c>
      <c r="I489" s="3">
        <v>23250</v>
      </c>
      <c r="J489">
        <v>1</v>
      </c>
      <c r="K489" t="s">
        <v>2821</v>
      </c>
      <c r="L489" t="s">
        <v>2843</v>
      </c>
    </row>
    <row r="490" spans="1:12" x14ac:dyDescent="0.25">
      <c r="A490" t="s">
        <v>2879</v>
      </c>
      <c r="B490" s="2" t="s">
        <v>1661</v>
      </c>
      <c r="C490" t="s">
        <v>2833</v>
      </c>
      <c r="D490" t="s">
        <v>2837</v>
      </c>
      <c r="E490" s="3">
        <v>18000</v>
      </c>
      <c r="F490" s="1">
        <v>44432</v>
      </c>
      <c r="G490" t="s">
        <v>1662</v>
      </c>
      <c r="H490" t="s">
        <v>1663</v>
      </c>
      <c r="I490" s="3">
        <v>6175.92</v>
      </c>
      <c r="J490">
        <v>2</v>
      </c>
      <c r="K490" t="s">
        <v>2822</v>
      </c>
      <c r="L490" t="s">
        <v>2843</v>
      </c>
    </row>
    <row r="491" spans="1:12" x14ac:dyDescent="0.25">
      <c r="A491" t="s">
        <v>2879</v>
      </c>
      <c r="B491" s="2" t="s">
        <v>1664</v>
      </c>
      <c r="C491" t="s">
        <v>2833</v>
      </c>
      <c r="D491" t="s">
        <v>2835</v>
      </c>
      <c r="E491" s="3">
        <v>82500</v>
      </c>
      <c r="F491" s="1">
        <v>44343</v>
      </c>
      <c r="G491" t="s">
        <v>1665</v>
      </c>
      <c r="H491" t="s">
        <v>1666</v>
      </c>
      <c r="I491" s="3">
        <v>26442.46</v>
      </c>
      <c r="J491">
        <v>1</v>
      </c>
      <c r="K491" t="s">
        <v>1667</v>
      </c>
      <c r="L491" t="s">
        <v>2841</v>
      </c>
    </row>
    <row r="492" spans="1:12" x14ac:dyDescent="0.25">
      <c r="A492" t="s">
        <v>2879</v>
      </c>
      <c r="B492" s="2" t="s">
        <v>1668</v>
      </c>
      <c r="C492" t="s">
        <v>2833</v>
      </c>
      <c r="D492" t="s">
        <v>2837</v>
      </c>
      <c r="E492" s="3">
        <v>24000</v>
      </c>
      <c r="F492" s="1">
        <v>44447</v>
      </c>
      <c r="G492" t="s">
        <v>1669</v>
      </c>
      <c r="H492" t="s">
        <v>1670</v>
      </c>
      <c r="I492" s="3">
        <v>10020</v>
      </c>
      <c r="J492">
        <v>3</v>
      </c>
      <c r="K492" t="s">
        <v>1671</v>
      </c>
      <c r="L492" t="s">
        <v>2843</v>
      </c>
    </row>
    <row r="493" spans="1:12" x14ac:dyDescent="0.25">
      <c r="A493" t="s">
        <v>2879</v>
      </c>
      <c r="B493" s="2" t="s">
        <v>1672</v>
      </c>
      <c r="C493" t="s">
        <v>2833</v>
      </c>
      <c r="D493" t="s">
        <v>2837</v>
      </c>
      <c r="E493" s="3">
        <v>320000</v>
      </c>
      <c r="F493" s="1">
        <v>44482</v>
      </c>
      <c r="G493" t="s">
        <v>1673</v>
      </c>
      <c r="H493" t="s">
        <v>1674</v>
      </c>
      <c r="I493" s="3">
        <v>73480</v>
      </c>
      <c r="J493">
        <v>5</v>
      </c>
      <c r="K493" t="s">
        <v>1675</v>
      </c>
      <c r="L493" t="s">
        <v>2843</v>
      </c>
    </row>
    <row r="494" spans="1:12" x14ac:dyDescent="0.25">
      <c r="A494" t="s">
        <v>2879</v>
      </c>
      <c r="B494" s="2" t="s">
        <v>1676</v>
      </c>
      <c r="C494" t="s">
        <v>2833</v>
      </c>
      <c r="D494" t="s">
        <v>2837</v>
      </c>
      <c r="E494" s="3">
        <v>60000</v>
      </c>
      <c r="F494" s="1">
        <v>44349</v>
      </c>
      <c r="G494" t="s">
        <v>1677</v>
      </c>
      <c r="H494" t="s">
        <v>1678</v>
      </c>
      <c r="I494" s="3">
        <v>40974.800000000003</v>
      </c>
      <c r="J494">
        <v>4</v>
      </c>
      <c r="K494" t="s">
        <v>2823</v>
      </c>
      <c r="L494" t="s">
        <v>2841</v>
      </c>
    </row>
    <row r="495" spans="1:12" x14ac:dyDescent="0.25">
      <c r="A495" t="s">
        <v>2879</v>
      </c>
      <c r="B495" s="2" t="s">
        <v>1679</v>
      </c>
      <c r="C495" t="s">
        <v>2833</v>
      </c>
      <c r="D495" t="s">
        <v>2835</v>
      </c>
      <c r="E495" s="3">
        <v>233814.2</v>
      </c>
      <c r="F495" s="1">
        <v>44384</v>
      </c>
      <c r="G495" t="s">
        <v>1680</v>
      </c>
      <c r="H495" t="s">
        <v>1681</v>
      </c>
      <c r="I495" s="3">
        <v>208762.68</v>
      </c>
      <c r="J495">
        <v>1</v>
      </c>
      <c r="K495" t="s">
        <v>1682</v>
      </c>
      <c r="L495" t="s">
        <v>2841</v>
      </c>
    </row>
    <row r="496" spans="1:12" x14ac:dyDescent="0.25">
      <c r="A496" t="s">
        <v>2879</v>
      </c>
      <c r="B496" s="2" t="s">
        <v>1683</v>
      </c>
      <c r="C496" t="s">
        <v>2832</v>
      </c>
      <c r="D496" t="s">
        <v>2837</v>
      </c>
      <c r="E496" s="3">
        <v>2040000</v>
      </c>
      <c r="F496" s="1">
        <v>44461</v>
      </c>
      <c r="G496" t="s">
        <v>1684</v>
      </c>
      <c r="H496" t="s">
        <v>1685</v>
      </c>
      <c r="I496" s="3">
        <v>564600</v>
      </c>
      <c r="J496">
        <v>1</v>
      </c>
      <c r="K496" t="s">
        <v>2824</v>
      </c>
      <c r="L496" t="s">
        <v>2843</v>
      </c>
    </row>
    <row r="497" spans="1:12" x14ac:dyDescent="0.25">
      <c r="A497" t="s">
        <v>2879</v>
      </c>
      <c r="B497" s="2" t="s">
        <v>1686</v>
      </c>
      <c r="C497" t="s">
        <v>2833</v>
      </c>
      <c r="D497" t="s">
        <v>2835</v>
      </c>
      <c r="E497" s="3">
        <v>299037</v>
      </c>
      <c r="F497" s="1">
        <v>44504</v>
      </c>
      <c r="G497" t="s">
        <v>1687</v>
      </c>
      <c r="H497" t="s">
        <v>1688</v>
      </c>
      <c r="I497" s="3">
        <v>149517</v>
      </c>
      <c r="J497">
        <v>1</v>
      </c>
      <c r="K497" t="s">
        <v>2764</v>
      </c>
      <c r="L497" t="s">
        <v>2843</v>
      </c>
    </row>
    <row r="498" spans="1:12" x14ac:dyDescent="0.25">
      <c r="A498" t="s">
        <v>2879</v>
      </c>
      <c r="B498" s="2" t="s">
        <v>1689</v>
      </c>
      <c r="C498" t="s">
        <v>2833</v>
      </c>
      <c r="D498" t="s">
        <v>2835</v>
      </c>
      <c r="E498" s="3">
        <v>21000</v>
      </c>
      <c r="F498" s="1">
        <v>44425</v>
      </c>
      <c r="G498" t="s">
        <v>1690</v>
      </c>
      <c r="H498" t="s">
        <v>1691</v>
      </c>
      <c r="I498" s="3">
        <v>10471.42</v>
      </c>
      <c r="J498">
        <v>1</v>
      </c>
      <c r="K498" t="s">
        <v>2825</v>
      </c>
      <c r="L498" t="s">
        <v>2843</v>
      </c>
    </row>
    <row r="499" spans="1:12" x14ac:dyDescent="0.25">
      <c r="A499" t="s">
        <v>2879</v>
      </c>
      <c r="B499" s="2" t="s">
        <v>1692</v>
      </c>
      <c r="C499" t="s">
        <v>2833</v>
      </c>
      <c r="D499" t="s">
        <v>2835</v>
      </c>
      <c r="E499" s="3">
        <v>55000</v>
      </c>
      <c r="F499" s="1">
        <v>44386</v>
      </c>
      <c r="G499" t="s">
        <v>1693</v>
      </c>
      <c r="H499" t="s">
        <v>1694</v>
      </c>
      <c r="I499" s="3">
        <v>55000</v>
      </c>
      <c r="J499">
        <v>1</v>
      </c>
      <c r="K499" t="s">
        <v>1695</v>
      </c>
      <c r="L499" t="s">
        <v>2841</v>
      </c>
    </row>
    <row r="500" spans="1:12" x14ac:dyDescent="0.25">
      <c r="A500" t="s">
        <v>2879</v>
      </c>
      <c r="B500" s="2" t="s">
        <v>1696</v>
      </c>
      <c r="C500" t="s">
        <v>2833</v>
      </c>
      <c r="D500" t="s">
        <v>2837</v>
      </c>
      <c r="E500" s="3">
        <v>840000</v>
      </c>
      <c r="F500" s="1">
        <v>44532</v>
      </c>
      <c r="G500" t="s">
        <v>1697</v>
      </c>
      <c r="H500" t="s">
        <v>1698</v>
      </c>
      <c r="I500" s="3">
        <v>395065.44</v>
      </c>
      <c r="J500">
        <v>1</v>
      </c>
      <c r="K500" t="s">
        <v>2826</v>
      </c>
      <c r="L500" t="s">
        <v>2843</v>
      </c>
    </row>
    <row r="501" spans="1:12" x14ac:dyDescent="0.25">
      <c r="A501" t="s">
        <v>2879</v>
      </c>
      <c r="B501" s="2" t="s">
        <v>1699</v>
      </c>
      <c r="C501" t="s">
        <v>2833</v>
      </c>
      <c r="D501" t="s">
        <v>2835</v>
      </c>
      <c r="E501" s="3">
        <v>40940</v>
      </c>
      <c r="F501" s="1">
        <v>44376</v>
      </c>
      <c r="G501" t="s">
        <v>1700</v>
      </c>
      <c r="H501" t="s">
        <v>1701</v>
      </c>
      <c r="I501" s="3">
        <v>40938</v>
      </c>
      <c r="J501">
        <v>1</v>
      </c>
      <c r="K501" t="s">
        <v>1702</v>
      </c>
      <c r="L501" t="s">
        <v>2843</v>
      </c>
    </row>
    <row r="502" spans="1:12" x14ac:dyDescent="0.25">
      <c r="A502" t="s">
        <v>2879</v>
      </c>
      <c r="B502" s="2" t="s">
        <v>1703</v>
      </c>
      <c r="C502" t="s">
        <v>2833</v>
      </c>
      <c r="D502" t="s">
        <v>2837</v>
      </c>
      <c r="E502" s="3">
        <v>472066.12</v>
      </c>
      <c r="F502" s="1">
        <v>44435</v>
      </c>
      <c r="G502" t="s">
        <v>1704</v>
      </c>
      <c r="H502" t="s">
        <v>1705</v>
      </c>
      <c r="I502" s="3">
        <v>391278.3</v>
      </c>
      <c r="J502">
        <v>2</v>
      </c>
      <c r="K502" t="s">
        <v>1167</v>
      </c>
      <c r="L502" t="s">
        <v>2841</v>
      </c>
    </row>
    <row r="503" spans="1:12" x14ac:dyDescent="0.25">
      <c r="A503" t="s">
        <v>2879</v>
      </c>
      <c r="B503" s="2" t="s">
        <v>1706</v>
      </c>
      <c r="C503" t="s">
        <v>2833</v>
      </c>
      <c r="D503" t="s">
        <v>2837</v>
      </c>
      <c r="E503" s="3">
        <v>1200000</v>
      </c>
      <c r="F503" s="1">
        <v>44540</v>
      </c>
      <c r="G503" t="s">
        <v>1707</v>
      </c>
      <c r="H503" t="s">
        <v>1708</v>
      </c>
      <c r="I503" s="3">
        <v>122760</v>
      </c>
      <c r="J503">
        <v>4</v>
      </c>
      <c r="K503" t="s">
        <v>1334</v>
      </c>
      <c r="L503" t="s">
        <v>2843</v>
      </c>
    </row>
    <row r="504" spans="1:12" x14ac:dyDescent="0.25">
      <c r="A504" t="s">
        <v>2879</v>
      </c>
      <c r="B504" s="2" t="s">
        <v>1709</v>
      </c>
      <c r="C504" t="s">
        <v>2833</v>
      </c>
      <c r="D504" t="s">
        <v>2837</v>
      </c>
      <c r="E504" s="3">
        <v>90000</v>
      </c>
      <c r="F504" s="1">
        <v>44519</v>
      </c>
      <c r="G504" t="s">
        <v>1710</v>
      </c>
      <c r="H504" t="s">
        <v>1711</v>
      </c>
      <c r="I504" s="3">
        <v>44950</v>
      </c>
      <c r="J504">
        <v>3</v>
      </c>
      <c r="K504" t="s">
        <v>1712</v>
      </c>
      <c r="L504" t="s">
        <v>2843</v>
      </c>
    </row>
    <row r="505" spans="1:12" x14ac:dyDescent="0.25">
      <c r="A505" t="s">
        <v>2879</v>
      </c>
      <c r="B505" s="2" t="s">
        <v>1713</v>
      </c>
      <c r="C505" t="s">
        <v>2833</v>
      </c>
      <c r="D505" t="s">
        <v>2835</v>
      </c>
      <c r="E505" s="3">
        <v>70608</v>
      </c>
      <c r="F505" s="1">
        <v>44418</v>
      </c>
      <c r="G505" t="s">
        <v>1714</v>
      </c>
      <c r="H505" t="s">
        <v>1715</v>
      </c>
      <c r="I505" s="3">
        <v>38880</v>
      </c>
      <c r="J505">
        <v>1</v>
      </c>
      <c r="K505" t="s">
        <v>1716</v>
      </c>
      <c r="L505" t="s">
        <v>2841</v>
      </c>
    </row>
    <row r="506" spans="1:12" x14ac:dyDescent="0.25">
      <c r="A506" t="s">
        <v>2880</v>
      </c>
      <c r="B506" s="2" t="s">
        <v>1717</v>
      </c>
      <c r="C506" t="s">
        <v>2833</v>
      </c>
      <c r="D506" t="s">
        <v>2837</v>
      </c>
      <c r="E506" s="3">
        <v>1700000</v>
      </c>
      <c r="F506" s="1">
        <v>44516</v>
      </c>
      <c r="G506" t="s">
        <v>1718</v>
      </c>
      <c r="H506" t="s">
        <v>1719</v>
      </c>
      <c r="I506" s="3" t="s">
        <v>2838</v>
      </c>
      <c r="J506">
        <v>5</v>
      </c>
      <c r="K506" t="s">
        <v>1720</v>
      </c>
      <c r="L506" t="s">
        <v>2843</v>
      </c>
    </row>
    <row r="507" spans="1:12" x14ac:dyDescent="0.25">
      <c r="A507" t="s">
        <v>2879</v>
      </c>
      <c r="B507" s="2" t="s">
        <v>1721</v>
      </c>
      <c r="C507" t="s">
        <v>2833</v>
      </c>
      <c r="D507" t="s">
        <v>2837</v>
      </c>
      <c r="E507" s="3">
        <v>111015.75</v>
      </c>
      <c r="F507" s="1">
        <v>44531</v>
      </c>
      <c r="G507" t="s">
        <v>1722</v>
      </c>
      <c r="H507" t="s">
        <v>1723</v>
      </c>
      <c r="I507" s="3">
        <v>75912.009999999995</v>
      </c>
      <c r="J507">
        <v>4</v>
      </c>
      <c r="K507" t="s">
        <v>1702</v>
      </c>
      <c r="L507" t="s">
        <v>2842</v>
      </c>
    </row>
    <row r="508" spans="1:12" x14ac:dyDescent="0.25">
      <c r="A508" t="s">
        <v>2879</v>
      </c>
      <c r="B508" s="2" t="s">
        <v>1724</v>
      </c>
      <c r="C508" t="s">
        <v>2832</v>
      </c>
      <c r="D508" t="s">
        <v>2837</v>
      </c>
      <c r="E508" s="3">
        <v>175448</v>
      </c>
      <c r="F508" s="1">
        <v>44544</v>
      </c>
      <c r="G508" t="s">
        <v>1725</v>
      </c>
      <c r="H508" t="s">
        <v>1726</v>
      </c>
      <c r="I508" s="3">
        <v>60620</v>
      </c>
      <c r="J508">
        <v>2</v>
      </c>
      <c r="K508" t="s">
        <v>1727</v>
      </c>
      <c r="L508" t="s">
        <v>2843</v>
      </c>
    </row>
    <row r="509" spans="1:12" x14ac:dyDescent="0.25">
      <c r="A509" t="s">
        <v>2879</v>
      </c>
      <c r="B509" s="2" t="s">
        <v>1728</v>
      </c>
      <c r="C509" t="s">
        <v>2833</v>
      </c>
      <c r="D509" t="s">
        <v>2837</v>
      </c>
      <c r="E509" s="3">
        <v>22320</v>
      </c>
      <c r="F509" s="1">
        <v>44531</v>
      </c>
      <c r="G509" t="s">
        <v>1729</v>
      </c>
      <c r="H509" t="s">
        <v>1730</v>
      </c>
      <c r="I509" s="3">
        <v>22320</v>
      </c>
      <c r="J509">
        <v>1</v>
      </c>
      <c r="K509" t="s">
        <v>1731</v>
      </c>
      <c r="L509" t="s">
        <v>2841</v>
      </c>
    </row>
    <row r="510" spans="1:12" x14ac:dyDescent="0.25">
      <c r="A510" t="s">
        <v>2879</v>
      </c>
      <c r="B510" s="2" t="s">
        <v>1735</v>
      </c>
      <c r="C510" t="s">
        <v>2833</v>
      </c>
      <c r="D510" t="s">
        <v>2837</v>
      </c>
      <c r="E510" s="3">
        <v>210000</v>
      </c>
      <c r="F510" s="1">
        <v>44496</v>
      </c>
      <c r="G510" t="s">
        <v>1736</v>
      </c>
      <c r="H510" t="s">
        <v>1737</v>
      </c>
      <c r="I510" s="3">
        <v>185475</v>
      </c>
      <c r="J510">
        <v>3</v>
      </c>
      <c r="K510" t="s">
        <v>1738</v>
      </c>
      <c r="L510" t="s">
        <v>2841</v>
      </c>
    </row>
    <row r="511" spans="1:12" x14ac:dyDescent="0.25">
      <c r="A511" t="s">
        <v>2879</v>
      </c>
      <c r="B511" s="2" t="s">
        <v>1739</v>
      </c>
      <c r="C511" t="s">
        <v>2833</v>
      </c>
      <c r="D511" t="s">
        <v>2837</v>
      </c>
      <c r="E511" s="3">
        <v>39000</v>
      </c>
      <c r="F511" s="1">
        <v>44540</v>
      </c>
      <c r="G511" t="s">
        <v>1740</v>
      </c>
      <c r="H511" t="s">
        <v>1741</v>
      </c>
      <c r="I511" s="3">
        <v>36879.879999999997</v>
      </c>
      <c r="J511">
        <v>1</v>
      </c>
      <c r="K511" t="s">
        <v>1742</v>
      </c>
      <c r="L511" t="s">
        <v>2841</v>
      </c>
    </row>
    <row r="512" spans="1:12" x14ac:dyDescent="0.25">
      <c r="A512" t="s">
        <v>2880</v>
      </c>
      <c r="B512" s="2" t="s">
        <v>1743</v>
      </c>
      <c r="C512" t="s">
        <v>2833</v>
      </c>
      <c r="D512" t="s">
        <v>2837</v>
      </c>
      <c r="E512" s="3">
        <v>800000</v>
      </c>
      <c r="F512" s="1">
        <v>44551</v>
      </c>
      <c r="G512" t="s">
        <v>1744</v>
      </c>
      <c r="H512" t="s">
        <v>1745</v>
      </c>
      <c r="I512" s="3" t="s">
        <v>2838</v>
      </c>
      <c r="J512">
        <v>2</v>
      </c>
      <c r="K512" t="s">
        <v>1746</v>
      </c>
      <c r="L512" t="s">
        <v>2843</v>
      </c>
    </row>
    <row r="513" spans="1:12" x14ac:dyDescent="0.25">
      <c r="A513" t="s">
        <v>2879</v>
      </c>
      <c r="B513" s="2" t="s">
        <v>1747</v>
      </c>
      <c r="C513" t="s">
        <v>2833</v>
      </c>
      <c r="D513" t="s">
        <v>2835</v>
      </c>
      <c r="E513" s="3">
        <v>50000</v>
      </c>
      <c r="F513" s="1">
        <v>44432</v>
      </c>
      <c r="G513" t="s">
        <v>1748</v>
      </c>
      <c r="H513" t="s">
        <v>1749</v>
      </c>
      <c r="I513" s="3">
        <v>49290.57</v>
      </c>
      <c r="J513">
        <v>1</v>
      </c>
      <c r="K513" t="s">
        <v>1750</v>
      </c>
      <c r="L513" t="s">
        <v>2841</v>
      </c>
    </row>
    <row r="514" spans="1:12" x14ac:dyDescent="0.25">
      <c r="A514" t="s">
        <v>2879</v>
      </c>
      <c r="B514" s="2" t="s">
        <v>1751</v>
      </c>
      <c r="C514" t="s">
        <v>2833</v>
      </c>
      <c r="D514" t="s">
        <v>2835</v>
      </c>
      <c r="E514" s="3">
        <v>960000</v>
      </c>
      <c r="F514" s="1">
        <v>44544</v>
      </c>
      <c r="G514" t="s">
        <v>1752</v>
      </c>
      <c r="H514" t="s">
        <v>1753</v>
      </c>
      <c r="I514" s="3">
        <v>777957.57</v>
      </c>
      <c r="J514">
        <v>1</v>
      </c>
      <c r="K514" t="s">
        <v>1754</v>
      </c>
      <c r="L514" t="s">
        <v>2841</v>
      </c>
    </row>
    <row r="515" spans="1:12" x14ac:dyDescent="0.25">
      <c r="A515" t="s">
        <v>2879</v>
      </c>
      <c r="B515" s="2" t="s">
        <v>1755</v>
      </c>
      <c r="C515" t="s">
        <v>2833</v>
      </c>
      <c r="D515" t="s">
        <v>2837</v>
      </c>
      <c r="E515" s="3">
        <v>212800</v>
      </c>
      <c r="F515" s="1">
        <v>44529</v>
      </c>
      <c r="G515" t="s">
        <v>1756</v>
      </c>
      <c r="H515" t="s">
        <v>1757</v>
      </c>
      <c r="I515" s="3">
        <v>212800</v>
      </c>
      <c r="K515" t="s">
        <v>1758</v>
      </c>
      <c r="L515" t="s">
        <v>2841</v>
      </c>
    </row>
    <row r="516" spans="1:12" x14ac:dyDescent="0.25">
      <c r="A516" t="s">
        <v>2879</v>
      </c>
      <c r="B516" s="2" t="s">
        <v>1759</v>
      </c>
      <c r="C516" t="s">
        <v>2833</v>
      </c>
      <c r="D516" t="s">
        <v>2835</v>
      </c>
      <c r="E516" s="3">
        <v>48000</v>
      </c>
      <c r="F516" s="1">
        <v>44539</v>
      </c>
      <c r="G516" t="s">
        <v>1760</v>
      </c>
      <c r="H516" t="s">
        <v>1761</v>
      </c>
      <c r="I516" s="3">
        <v>38697.75</v>
      </c>
      <c r="J516">
        <v>1</v>
      </c>
      <c r="K516" t="s">
        <v>2828</v>
      </c>
      <c r="L516" t="s">
        <v>2841</v>
      </c>
    </row>
    <row r="517" spans="1:12" x14ac:dyDescent="0.25">
      <c r="A517" t="s">
        <v>2879</v>
      </c>
      <c r="B517" s="2" t="s">
        <v>1762</v>
      </c>
      <c r="C517" t="s">
        <v>2833</v>
      </c>
      <c r="D517" t="s">
        <v>2837</v>
      </c>
      <c r="E517" s="3">
        <v>76000</v>
      </c>
      <c r="F517" s="1">
        <v>44531</v>
      </c>
      <c r="G517" t="s">
        <v>1763</v>
      </c>
      <c r="H517" t="s">
        <v>1764</v>
      </c>
      <c r="I517" s="3">
        <v>25128</v>
      </c>
      <c r="J517">
        <v>2</v>
      </c>
      <c r="K517" t="s">
        <v>1765</v>
      </c>
      <c r="L517" t="s">
        <v>2843</v>
      </c>
    </row>
    <row r="518" spans="1:12" x14ac:dyDescent="0.25">
      <c r="A518" t="s">
        <v>2879</v>
      </c>
      <c r="B518" s="2" t="s">
        <v>1766</v>
      </c>
      <c r="C518" t="s">
        <v>2833</v>
      </c>
      <c r="D518" t="s">
        <v>2837</v>
      </c>
      <c r="E518" s="3">
        <v>84000</v>
      </c>
      <c r="F518" s="1">
        <v>44544</v>
      </c>
      <c r="G518" t="s">
        <v>1767</v>
      </c>
      <c r="H518" t="s">
        <v>1768</v>
      </c>
      <c r="I518" s="3">
        <v>35401.29</v>
      </c>
      <c r="J518">
        <v>2</v>
      </c>
      <c r="K518" t="s">
        <v>1334</v>
      </c>
      <c r="L518" t="s">
        <v>2841</v>
      </c>
    </row>
    <row r="519" spans="1:12" x14ac:dyDescent="0.25">
      <c r="A519" t="s">
        <v>2879</v>
      </c>
      <c r="B519" s="2" t="s">
        <v>1769</v>
      </c>
      <c r="C519" t="s">
        <v>2833</v>
      </c>
      <c r="D519" t="s">
        <v>2837</v>
      </c>
      <c r="E519" s="3">
        <v>98500</v>
      </c>
      <c r="F519" s="1">
        <v>44517</v>
      </c>
      <c r="G519" t="s">
        <v>1770</v>
      </c>
      <c r="H519" t="s">
        <v>1771</v>
      </c>
      <c r="I519" s="3">
        <v>79200</v>
      </c>
      <c r="J519">
        <v>1</v>
      </c>
      <c r="K519" t="s">
        <v>1772</v>
      </c>
      <c r="L519" t="s">
        <v>2843</v>
      </c>
    </row>
    <row r="520" spans="1:12" x14ac:dyDescent="0.25">
      <c r="A520" t="s">
        <v>2879</v>
      </c>
      <c r="B520" s="2" t="s">
        <v>1773</v>
      </c>
      <c r="C520" t="s">
        <v>2833</v>
      </c>
      <c r="D520" t="s">
        <v>2837</v>
      </c>
      <c r="E520" s="3">
        <v>99000</v>
      </c>
      <c r="F520" s="1">
        <v>44510</v>
      </c>
      <c r="G520" t="s">
        <v>1774</v>
      </c>
      <c r="H520" t="s">
        <v>1775</v>
      </c>
      <c r="I520" s="3">
        <v>84700</v>
      </c>
      <c r="K520" t="s">
        <v>1758</v>
      </c>
      <c r="L520" t="s">
        <v>2843</v>
      </c>
    </row>
    <row r="521" spans="1:12" x14ac:dyDescent="0.25">
      <c r="A521" t="s">
        <v>2879</v>
      </c>
      <c r="B521" s="2" t="s">
        <v>1776</v>
      </c>
      <c r="C521" t="s">
        <v>2833</v>
      </c>
      <c r="D521" t="s">
        <v>2837</v>
      </c>
      <c r="E521" s="3">
        <v>30000</v>
      </c>
      <c r="F521" s="1">
        <v>44531</v>
      </c>
      <c r="G521" t="s">
        <v>1777</v>
      </c>
      <c r="H521" t="s">
        <v>1778</v>
      </c>
      <c r="I521" s="3">
        <v>29720.28</v>
      </c>
      <c r="J521">
        <v>1</v>
      </c>
      <c r="K521" t="s">
        <v>1779</v>
      </c>
      <c r="L521" t="s">
        <v>2841</v>
      </c>
    </row>
    <row r="522" spans="1:12" x14ac:dyDescent="0.25">
      <c r="A522" t="s">
        <v>2879</v>
      </c>
      <c r="B522" s="2" t="s">
        <v>1780</v>
      </c>
      <c r="C522" t="s">
        <v>2833</v>
      </c>
      <c r="D522" t="s">
        <v>2835</v>
      </c>
      <c r="E522" s="3">
        <v>37200</v>
      </c>
      <c r="F522" s="1">
        <v>44509</v>
      </c>
      <c r="G522" t="s">
        <v>1781</v>
      </c>
      <c r="H522" t="s">
        <v>1782</v>
      </c>
      <c r="I522" s="3">
        <v>37090.080000000002</v>
      </c>
      <c r="J522">
        <v>1</v>
      </c>
      <c r="K522" t="s">
        <v>2829</v>
      </c>
      <c r="L522" t="s">
        <v>2843</v>
      </c>
    </row>
    <row r="523" spans="1:12" x14ac:dyDescent="0.25">
      <c r="A523" t="s">
        <v>2879</v>
      </c>
      <c r="B523" s="2" t="s">
        <v>1783</v>
      </c>
      <c r="C523" t="s">
        <v>2833</v>
      </c>
      <c r="D523" t="s">
        <v>2837</v>
      </c>
      <c r="E523" s="3">
        <v>175000</v>
      </c>
      <c r="F523" s="1">
        <v>44551</v>
      </c>
      <c r="G523" t="s">
        <v>1784</v>
      </c>
      <c r="H523" t="s">
        <v>1785</v>
      </c>
      <c r="I523" s="3">
        <v>174275.3</v>
      </c>
      <c r="J523">
        <v>1</v>
      </c>
      <c r="K523" t="s">
        <v>1786</v>
      </c>
      <c r="L523" t="s">
        <v>2841</v>
      </c>
    </row>
    <row r="524" spans="1:12" x14ac:dyDescent="0.25">
      <c r="A524" t="s">
        <v>2879</v>
      </c>
      <c r="B524" s="2" t="s">
        <v>1787</v>
      </c>
      <c r="C524" t="s">
        <v>2833</v>
      </c>
      <c r="D524" t="s">
        <v>2835</v>
      </c>
      <c r="E524" s="3">
        <v>25000</v>
      </c>
      <c r="F524" s="1">
        <v>44524</v>
      </c>
      <c r="G524" t="s">
        <v>1788</v>
      </c>
      <c r="H524" t="s">
        <v>1789</v>
      </c>
      <c r="I524" s="3">
        <v>24950</v>
      </c>
      <c r="J524">
        <v>1</v>
      </c>
      <c r="K524" t="s">
        <v>1790</v>
      </c>
      <c r="L524" t="s">
        <v>2841</v>
      </c>
    </row>
    <row r="525" spans="1:12" x14ac:dyDescent="0.25">
      <c r="A525" t="s">
        <v>2879</v>
      </c>
      <c r="B525" s="2" t="s">
        <v>1791</v>
      </c>
      <c r="C525" t="s">
        <v>2833</v>
      </c>
      <c r="D525" t="s">
        <v>2837</v>
      </c>
      <c r="E525" s="3">
        <v>53000</v>
      </c>
      <c r="F525" s="1">
        <v>44519</v>
      </c>
      <c r="G525" t="s">
        <v>1792</v>
      </c>
      <c r="H525" t="s">
        <v>1793</v>
      </c>
      <c r="I525" s="3">
        <v>47700</v>
      </c>
      <c r="J525">
        <v>1</v>
      </c>
      <c r="K525" t="s">
        <v>1794</v>
      </c>
      <c r="L525" t="s">
        <v>2843</v>
      </c>
    </row>
    <row r="526" spans="1:12" x14ac:dyDescent="0.25">
      <c r="A526" t="s">
        <v>2879</v>
      </c>
      <c r="B526" s="2" t="s">
        <v>1795</v>
      </c>
      <c r="C526" t="s">
        <v>2833</v>
      </c>
      <c r="D526" t="s">
        <v>2837</v>
      </c>
      <c r="E526" s="3">
        <v>110000</v>
      </c>
      <c r="F526" s="1">
        <v>44547</v>
      </c>
      <c r="G526" t="s">
        <v>1796</v>
      </c>
      <c r="H526" t="s">
        <v>1797</v>
      </c>
      <c r="I526" s="3">
        <v>86542.94</v>
      </c>
      <c r="J526">
        <v>1</v>
      </c>
      <c r="K526" t="s">
        <v>1798</v>
      </c>
      <c r="L526" t="s">
        <v>2843</v>
      </c>
    </row>
    <row r="527" spans="1:12" x14ac:dyDescent="0.25">
      <c r="A527" t="s">
        <v>2879</v>
      </c>
      <c r="B527" s="2" t="s">
        <v>1799</v>
      </c>
      <c r="C527" t="s">
        <v>2833</v>
      </c>
      <c r="D527" t="s">
        <v>2835</v>
      </c>
      <c r="E527" s="3">
        <v>98000</v>
      </c>
      <c r="F527" s="1">
        <v>44519</v>
      </c>
      <c r="G527" t="s">
        <v>1800</v>
      </c>
      <c r="H527" t="s">
        <v>1801</v>
      </c>
      <c r="I527" s="3">
        <v>98000</v>
      </c>
      <c r="J527">
        <v>1</v>
      </c>
      <c r="K527" t="s">
        <v>2830</v>
      </c>
      <c r="L527" t="s">
        <v>2843</v>
      </c>
    </row>
    <row r="528" spans="1:12" x14ac:dyDescent="0.25">
      <c r="A528" s="12" t="s">
        <v>2879</v>
      </c>
      <c r="B528" s="12" t="s">
        <v>785</v>
      </c>
      <c r="C528" s="12" t="s">
        <v>2833</v>
      </c>
      <c r="D528" s="12" t="s">
        <v>2837</v>
      </c>
      <c r="E528" s="14">
        <v>203000</v>
      </c>
      <c r="F528" s="15">
        <v>44519</v>
      </c>
      <c r="G528" s="12" t="s">
        <v>786</v>
      </c>
      <c r="H528" s="12" t="s">
        <v>787</v>
      </c>
      <c r="I528" s="14">
        <v>-8000</v>
      </c>
      <c r="J528" s="12">
        <v>1</v>
      </c>
      <c r="K528" s="12" t="s">
        <v>2698</v>
      </c>
      <c r="L528" s="12" t="s">
        <v>2844</v>
      </c>
    </row>
    <row r="529" spans="1:12" x14ac:dyDescent="0.25">
      <c r="A529" s="12" t="s">
        <v>2879</v>
      </c>
      <c r="B529" s="12" t="s">
        <v>1051</v>
      </c>
      <c r="C529" s="12" t="s">
        <v>2833</v>
      </c>
      <c r="D529" s="12" t="s">
        <v>2837</v>
      </c>
      <c r="E529" s="14">
        <v>1399695</v>
      </c>
      <c r="F529" s="15">
        <v>44558</v>
      </c>
      <c r="G529" s="12" t="s">
        <v>1052</v>
      </c>
      <c r="H529" s="12" t="s">
        <v>1053</v>
      </c>
      <c r="I529" s="14">
        <v>-136505</v>
      </c>
      <c r="J529" s="12">
        <v>2</v>
      </c>
      <c r="K529" s="12" t="s">
        <v>2741</v>
      </c>
      <c r="L529" s="12" t="s">
        <v>2875</v>
      </c>
    </row>
    <row r="530" spans="1:12" x14ac:dyDescent="0.25">
      <c r="A530" s="2" t="s">
        <v>2879</v>
      </c>
      <c r="B530" s="2" t="s">
        <v>515</v>
      </c>
      <c r="C530" t="s">
        <v>2833</v>
      </c>
      <c r="D530" t="s">
        <v>2837</v>
      </c>
      <c r="E530" s="3">
        <v>35000</v>
      </c>
      <c r="F530" s="1">
        <v>44519</v>
      </c>
      <c r="G530" t="s">
        <v>516</v>
      </c>
      <c r="H530" s="8">
        <v>14864714</v>
      </c>
      <c r="I530" s="3">
        <v>26088</v>
      </c>
      <c r="J530">
        <v>4</v>
      </c>
      <c r="K530" t="s">
        <v>2633</v>
      </c>
      <c r="L530" t="s">
        <v>2843</v>
      </c>
    </row>
    <row r="531" spans="1:12" x14ac:dyDescent="0.25">
      <c r="A531" s="2" t="s">
        <v>2879</v>
      </c>
      <c r="B531" s="2" t="s">
        <v>521</v>
      </c>
      <c r="C531" t="s">
        <v>2833</v>
      </c>
      <c r="D531" t="s">
        <v>2837</v>
      </c>
      <c r="E531" s="3">
        <v>70000</v>
      </c>
      <c r="F531" s="1">
        <v>44299</v>
      </c>
      <c r="G531" t="s">
        <v>522</v>
      </c>
      <c r="H531" s="8">
        <v>14865395</v>
      </c>
      <c r="I531" s="3">
        <v>60278.400000000001</v>
      </c>
      <c r="J531">
        <v>2</v>
      </c>
      <c r="K531" t="s">
        <v>2636</v>
      </c>
      <c r="L531" t="s">
        <v>2843</v>
      </c>
    </row>
    <row r="532" spans="1:12" x14ac:dyDescent="0.25">
      <c r="A532" s="2" t="s">
        <v>2879</v>
      </c>
      <c r="B532" s="2" t="s">
        <v>565</v>
      </c>
      <c r="C532" t="s">
        <v>2833</v>
      </c>
      <c r="D532" t="s">
        <v>2837</v>
      </c>
      <c r="E532" s="3">
        <v>240000</v>
      </c>
      <c r="F532" s="1">
        <v>44509</v>
      </c>
      <c r="G532" t="s">
        <v>566</v>
      </c>
      <c r="H532" t="s">
        <v>567</v>
      </c>
      <c r="I532" s="3">
        <v>137410</v>
      </c>
      <c r="J532">
        <v>3</v>
      </c>
      <c r="K532" t="s">
        <v>568</v>
      </c>
      <c r="L532" t="s">
        <v>2843</v>
      </c>
    </row>
    <row r="533" spans="1:12" x14ac:dyDescent="0.25">
      <c r="A533" s="12" t="s">
        <v>2879</v>
      </c>
      <c r="B533" s="2" t="s">
        <v>634</v>
      </c>
      <c r="C533" t="s">
        <v>2833</v>
      </c>
      <c r="D533" t="s">
        <v>2835</v>
      </c>
      <c r="E533" s="3">
        <v>340000</v>
      </c>
      <c r="F533" s="1">
        <v>44348</v>
      </c>
      <c r="G533" t="s">
        <v>635</v>
      </c>
      <c r="H533" t="s">
        <v>636</v>
      </c>
      <c r="I533" s="3">
        <v>340000</v>
      </c>
      <c r="J533">
        <v>1</v>
      </c>
      <c r="K533" t="s">
        <v>637</v>
      </c>
      <c r="L533" t="s">
        <v>2843</v>
      </c>
    </row>
    <row r="534" spans="1:12" x14ac:dyDescent="0.25">
      <c r="A534" s="12" t="s">
        <v>2879</v>
      </c>
      <c r="B534" s="2" t="s">
        <v>702</v>
      </c>
      <c r="C534" t="s">
        <v>2833</v>
      </c>
      <c r="D534" t="s">
        <v>2837</v>
      </c>
      <c r="E534" s="3">
        <v>50000</v>
      </c>
      <c r="F534" s="1">
        <v>44431</v>
      </c>
      <c r="G534" t="s">
        <v>703</v>
      </c>
      <c r="H534" s="8" t="s">
        <v>704</v>
      </c>
      <c r="I534" s="3">
        <v>39500</v>
      </c>
      <c r="J534">
        <v>2</v>
      </c>
      <c r="K534" t="s">
        <v>705</v>
      </c>
      <c r="L534" t="s">
        <v>2843</v>
      </c>
    </row>
    <row r="535" spans="1:12" x14ac:dyDescent="0.25">
      <c r="A535" s="2" t="s">
        <v>2879</v>
      </c>
      <c r="B535" s="2" t="s">
        <v>993</v>
      </c>
      <c r="C535" t="s">
        <v>2833</v>
      </c>
      <c r="D535" t="s">
        <v>2835</v>
      </c>
      <c r="E535" s="3">
        <v>30000</v>
      </c>
      <c r="F535" s="1">
        <v>44433</v>
      </c>
      <c r="G535" t="s">
        <v>994</v>
      </c>
      <c r="H535" t="s">
        <v>995</v>
      </c>
      <c r="I535" s="3">
        <v>22350</v>
      </c>
      <c r="J535">
        <v>2</v>
      </c>
      <c r="K535" t="s">
        <v>2731</v>
      </c>
      <c r="L535" t="s">
        <v>2843</v>
      </c>
    </row>
    <row r="536" spans="1:12" x14ac:dyDescent="0.25">
      <c r="A536" s="12" t="s">
        <v>2879</v>
      </c>
      <c r="B536" s="2" t="s">
        <v>1732</v>
      </c>
      <c r="C536" t="s">
        <v>2833</v>
      </c>
      <c r="D536" t="s">
        <v>2837</v>
      </c>
      <c r="E536" s="3">
        <v>180000</v>
      </c>
      <c r="F536" s="1">
        <v>44508</v>
      </c>
      <c r="G536" t="s">
        <v>1733</v>
      </c>
      <c r="H536" t="s">
        <v>1734</v>
      </c>
      <c r="I536" s="3">
        <v>151200</v>
      </c>
      <c r="J536">
        <v>3</v>
      </c>
      <c r="K536" t="s">
        <v>2827</v>
      </c>
      <c r="L536" t="s">
        <v>2843</v>
      </c>
    </row>
    <row r="537" spans="1:12" x14ac:dyDescent="0.25">
      <c r="A537" s="12" t="s">
        <v>2879</v>
      </c>
      <c r="B537" s="2" t="s">
        <v>1593</v>
      </c>
      <c r="C537" t="s">
        <v>2833</v>
      </c>
      <c r="D537" t="s">
        <v>2837</v>
      </c>
      <c r="E537" s="3">
        <v>60000</v>
      </c>
      <c r="F537" s="1">
        <v>44273</v>
      </c>
      <c r="G537" s="12" t="s">
        <v>1594</v>
      </c>
      <c r="H537" t="s">
        <v>1595</v>
      </c>
      <c r="I537" s="3">
        <v>59999.4</v>
      </c>
      <c r="J537">
        <v>1</v>
      </c>
      <c r="K537" t="s">
        <v>1596</v>
      </c>
      <c r="L537" t="s">
        <v>2843</v>
      </c>
    </row>
  </sheetData>
  <autoFilter ref="A2:L537" xr:uid="{976D33CE-3226-4D38-937D-5F8A868A0EDF}">
    <sortState ref="A3:L537">
      <sortCondition sortBy="cellColor" ref="A2:A537" dxfId="0"/>
    </sortState>
  </autoFilter>
  <sortState ref="A3:L537">
    <sortCondition ref="B3:B537"/>
  </sortState>
  <mergeCells count="1">
    <mergeCell ref="B1:L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700B-610E-41D7-90B1-C0384B6EA9EC}">
  <dimension ref="A1:L171"/>
  <sheetViews>
    <sheetView workbookViewId="0">
      <selection activeCell="B1" sqref="B1:L1"/>
    </sheetView>
  </sheetViews>
  <sheetFormatPr baseColWidth="10" defaultRowHeight="15" x14ac:dyDescent="0.25"/>
  <cols>
    <col min="2" max="2" width="21.28515625" customWidth="1"/>
    <col min="5" max="5" width="13.7109375" bestFit="1" customWidth="1"/>
    <col min="9" max="9" width="22.42578125" bestFit="1" customWidth="1"/>
    <col min="11" max="11" width="73.28515625" bestFit="1" customWidth="1"/>
    <col min="12" max="12" width="19.85546875" bestFit="1" customWidth="1"/>
  </cols>
  <sheetData>
    <row r="1" spans="1:12" ht="48" customHeight="1" x14ac:dyDescent="0.25">
      <c r="B1" s="57" t="s">
        <v>2886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5">
      <c r="A2" t="s">
        <v>0</v>
      </c>
      <c r="B2" t="s">
        <v>2878</v>
      </c>
      <c r="C2" t="s">
        <v>1</v>
      </c>
      <c r="D2" t="s">
        <v>2</v>
      </c>
      <c r="E2" s="3" t="s">
        <v>3</v>
      </c>
      <c r="F2" s="1" t="s">
        <v>4</v>
      </c>
      <c r="G2" t="s">
        <v>6</v>
      </c>
      <c r="H2" t="s">
        <v>7</v>
      </c>
      <c r="I2" s="3" t="s">
        <v>8</v>
      </c>
      <c r="J2" t="s">
        <v>9</v>
      </c>
      <c r="K2" t="s">
        <v>10</v>
      </c>
      <c r="L2" t="s">
        <v>11</v>
      </c>
    </row>
    <row r="3" spans="1:12" x14ac:dyDescent="0.25">
      <c r="A3" t="s">
        <v>2882</v>
      </c>
      <c r="B3" s="2" t="s">
        <v>1934</v>
      </c>
      <c r="C3" t="s">
        <v>2831</v>
      </c>
      <c r="D3" t="s">
        <v>2831</v>
      </c>
      <c r="E3" s="3">
        <v>1</v>
      </c>
      <c r="F3" s="1">
        <v>44532</v>
      </c>
      <c r="G3" t="s">
        <v>1935</v>
      </c>
      <c r="H3" t="s">
        <v>1936</v>
      </c>
      <c r="I3" s="3">
        <v>217681.71</v>
      </c>
      <c r="K3" t="s">
        <v>2520</v>
      </c>
      <c r="L3" t="s">
        <v>2841</v>
      </c>
    </row>
    <row r="4" spans="1:12" x14ac:dyDescent="0.25">
      <c r="A4" t="s">
        <v>2882</v>
      </c>
      <c r="B4" s="2" t="s">
        <v>1937</v>
      </c>
      <c r="C4" t="s">
        <v>2831</v>
      </c>
      <c r="D4" t="s">
        <v>2831</v>
      </c>
      <c r="E4" s="3">
        <v>48600</v>
      </c>
      <c r="F4" s="1">
        <v>44385</v>
      </c>
      <c r="G4" t="s">
        <v>1938</v>
      </c>
      <c r="H4" t="s">
        <v>1939</v>
      </c>
      <c r="I4" s="3">
        <v>0</v>
      </c>
      <c r="K4" t="s">
        <v>1940</v>
      </c>
      <c r="L4" t="s">
        <v>2841</v>
      </c>
    </row>
    <row r="5" spans="1:12" x14ac:dyDescent="0.25">
      <c r="A5" t="s">
        <v>2882</v>
      </c>
      <c r="B5" s="2" t="s">
        <v>1941</v>
      </c>
      <c r="C5" t="s">
        <v>2831</v>
      </c>
      <c r="D5" t="s">
        <v>2831</v>
      </c>
      <c r="E5" s="3">
        <v>382800</v>
      </c>
      <c r="F5" s="1">
        <v>44428</v>
      </c>
      <c r="G5" t="s">
        <v>1942</v>
      </c>
      <c r="H5" t="s">
        <v>1943</v>
      </c>
      <c r="I5" s="3">
        <v>42302.400000000001</v>
      </c>
      <c r="K5" t="s">
        <v>231</v>
      </c>
      <c r="L5" t="s">
        <v>2841</v>
      </c>
    </row>
    <row r="6" spans="1:12" x14ac:dyDescent="0.25">
      <c r="A6" t="s">
        <v>2882</v>
      </c>
      <c r="B6" s="2" t="s">
        <v>1944</v>
      </c>
      <c r="C6" t="s">
        <v>2831</v>
      </c>
      <c r="D6" t="s">
        <v>2831</v>
      </c>
      <c r="E6" s="3">
        <v>52080</v>
      </c>
      <c r="F6" s="1">
        <v>44453</v>
      </c>
      <c r="G6" t="s">
        <v>1945</v>
      </c>
      <c r="H6" t="s">
        <v>1946</v>
      </c>
      <c r="I6" s="3">
        <v>3600</v>
      </c>
      <c r="K6" t="s">
        <v>1947</v>
      </c>
      <c r="L6" t="s">
        <v>2841</v>
      </c>
    </row>
    <row r="7" spans="1:12" x14ac:dyDescent="0.25">
      <c r="A7" t="s">
        <v>2882</v>
      </c>
      <c r="B7" s="2" t="s">
        <v>1948</v>
      </c>
      <c r="C7" t="s">
        <v>2831</v>
      </c>
      <c r="D7" t="s">
        <v>2831</v>
      </c>
      <c r="E7" s="3">
        <v>41820</v>
      </c>
      <c r="F7" s="1">
        <v>44448</v>
      </c>
      <c r="G7" t="s">
        <v>1949</v>
      </c>
      <c r="H7" t="s">
        <v>1950</v>
      </c>
      <c r="I7" s="3">
        <v>5704</v>
      </c>
      <c r="K7" t="s">
        <v>1951</v>
      </c>
      <c r="L7" t="s">
        <v>2841</v>
      </c>
    </row>
    <row r="8" spans="1:12" x14ac:dyDescent="0.25">
      <c r="A8" t="s">
        <v>2882</v>
      </c>
      <c r="B8" s="2" t="s">
        <v>1952</v>
      </c>
      <c r="C8" t="s">
        <v>2831</v>
      </c>
      <c r="D8" t="s">
        <v>2831</v>
      </c>
      <c r="E8" s="3">
        <v>1</v>
      </c>
      <c r="F8" s="1">
        <v>44462</v>
      </c>
      <c r="G8" t="s">
        <v>1953</v>
      </c>
      <c r="H8" t="s">
        <v>1954</v>
      </c>
      <c r="I8" s="3">
        <v>0</v>
      </c>
      <c r="K8" t="s">
        <v>2853</v>
      </c>
      <c r="L8" t="s">
        <v>2841</v>
      </c>
    </row>
    <row r="9" spans="1:12" x14ac:dyDescent="0.25">
      <c r="A9" t="s">
        <v>2882</v>
      </c>
      <c r="B9" s="2" t="s">
        <v>1955</v>
      </c>
      <c r="C9" t="s">
        <v>2831</v>
      </c>
      <c r="D9" t="s">
        <v>2831</v>
      </c>
      <c r="E9" s="3">
        <v>118110</v>
      </c>
      <c r="F9" s="1">
        <v>44365</v>
      </c>
      <c r="G9" t="s">
        <v>1956</v>
      </c>
      <c r="H9" t="s">
        <v>1957</v>
      </c>
      <c r="I9" s="3">
        <v>19685</v>
      </c>
      <c r="K9" t="s">
        <v>2854</v>
      </c>
      <c r="L9" t="s">
        <v>2841</v>
      </c>
    </row>
    <row r="10" spans="1:12" x14ac:dyDescent="0.25">
      <c r="A10" t="s">
        <v>2882</v>
      </c>
      <c r="B10" s="2" t="s">
        <v>1958</v>
      </c>
      <c r="C10" t="s">
        <v>2831</v>
      </c>
      <c r="D10" t="s">
        <v>2831</v>
      </c>
      <c r="E10" s="3">
        <v>27000</v>
      </c>
      <c r="F10" s="1">
        <v>44439</v>
      </c>
      <c r="G10" t="s">
        <v>1959</v>
      </c>
      <c r="H10" t="s">
        <v>1960</v>
      </c>
      <c r="I10" s="3">
        <v>0</v>
      </c>
      <c r="K10" t="s">
        <v>2853</v>
      </c>
      <c r="L10" t="s">
        <v>2841</v>
      </c>
    </row>
    <row r="11" spans="1:12" x14ac:dyDescent="0.25">
      <c r="A11" t="s">
        <v>2882</v>
      </c>
      <c r="B11" s="2" t="s">
        <v>1961</v>
      </c>
      <c r="C11" t="s">
        <v>2831</v>
      </c>
      <c r="D11" t="s">
        <v>2831</v>
      </c>
      <c r="E11" s="3">
        <v>36480</v>
      </c>
      <c r="F11" s="1">
        <v>44508</v>
      </c>
      <c r="G11" t="s">
        <v>2525</v>
      </c>
      <c r="H11" t="s">
        <v>1962</v>
      </c>
      <c r="I11" s="3">
        <v>0</v>
      </c>
      <c r="K11" t="s">
        <v>231</v>
      </c>
      <c r="L11" t="s">
        <v>2841</v>
      </c>
    </row>
    <row r="12" spans="1:12" x14ac:dyDescent="0.25">
      <c r="A12" t="s">
        <v>2882</v>
      </c>
      <c r="B12" s="2" t="s">
        <v>1963</v>
      </c>
      <c r="C12" t="s">
        <v>2831</v>
      </c>
      <c r="D12" t="s">
        <v>2831</v>
      </c>
      <c r="E12" s="3">
        <v>57120</v>
      </c>
      <c r="F12" s="1">
        <v>44428</v>
      </c>
      <c r="G12" t="s">
        <v>1964</v>
      </c>
      <c r="H12" t="s">
        <v>1965</v>
      </c>
      <c r="I12" s="3">
        <v>0</v>
      </c>
      <c r="K12" t="s">
        <v>2522</v>
      </c>
      <c r="L12" t="s">
        <v>2841</v>
      </c>
    </row>
    <row r="13" spans="1:12" x14ac:dyDescent="0.25">
      <c r="A13" t="s">
        <v>2882</v>
      </c>
      <c r="B13" s="2" t="s">
        <v>1966</v>
      </c>
      <c r="C13" t="s">
        <v>2831</v>
      </c>
      <c r="D13" t="s">
        <v>2831</v>
      </c>
      <c r="E13" s="3">
        <v>22188</v>
      </c>
      <c r="F13" s="1">
        <v>44428</v>
      </c>
      <c r="G13" t="s">
        <v>1967</v>
      </c>
      <c r="H13" t="s">
        <v>1968</v>
      </c>
      <c r="I13" s="3">
        <v>0</v>
      </c>
      <c r="K13" t="s">
        <v>2522</v>
      </c>
      <c r="L13" t="s">
        <v>2841</v>
      </c>
    </row>
    <row r="14" spans="1:12" x14ac:dyDescent="0.25">
      <c r="A14" t="s">
        <v>2882</v>
      </c>
      <c r="B14" s="2" t="s">
        <v>1969</v>
      </c>
      <c r="C14" t="s">
        <v>2831</v>
      </c>
      <c r="D14" t="s">
        <v>2831</v>
      </c>
      <c r="E14" s="3">
        <v>1</v>
      </c>
      <c r="F14" s="1">
        <v>44516</v>
      </c>
      <c r="G14" t="s">
        <v>1970</v>
      </c>
      <c r="H14" t="s">
        <v>1971</v>
      </c>
      <c r="I14" s="3">
        <v>0</v>
      </c>
      <c r="K14" t="s">
        <v>2524</v>
      </c>
      <c r="L14" t="s">
        <v>2841</v>
      </c>
    </row>
    <row r="15" spans="1:12" x14ac:dyDescent="0.25">
      <c r="A15" t="s">
        <v>2882</v>
      </c>
      <c r="B15" s="2" t="s">
        <v>1972</v>
      </c>
      <c r="C15" t="s">
        <v>2831</v>
      </c>
      <c r="D15" t="s">
        <v>2831</v>
      </c>
      <c r="E15" s="3">
        <v>1470000</v>
      </c>
      <c r="F15" s="1">
        <v>44523</v>
      </c>
      <c r="G15" t="s">
        <v>1973</v>
      </c>
      <c r="H15" t="s">
        <v>1974</v>
      </c>
      <c r="I15" s="3">
        <v>0</v>
      </c>
      <c r="K15" t="s">
        <v>1975</v>
      </c>
      <c r="L15" t="s">
        <v>2841</v>
      </c>
    </row>
    <row r="16" spans="1:12" x14ac:dyDescent="0.25">
      <c r="A16" t="s">
        <v>2882</v>
      </c>
      <c r="B16" s="2" t="s">
        <v>1976</v>
      </c>
      <c r="C16" t="s">
        <v>2831</v>
      </c>
      <c r="D16" t="s">
        <v>2831</v>
      </c>
      <c r="E16" s="3">
        <v>90000</v>
      </c>
      <c r="F16" s="1">
        <v>44558</v>
      </c>
      <c r="G16" t="s">
        <v>2545</v>
      </c>
      <c r="H16" t="s">
        <v>1977</v>
      </c>
      <c r="I16" s="3">
        <v>0</v>
      </c>
      <c r="K16" t="s">
        <v>2852</v>
      </c>
      <c r="L16" t="s">
        <v>2841</v>
      </c>
    </row>
    <row r="17" spans="1:12" x14ac:dyDescent="0.25">
      <c r="A17" t="s">
        <v>2882</v>
      </c>
      <c r="B17" s="2" t="s">
        <v>1978</v>
      </c>
      <c r="C17" t="s">
        <v>2831</v>
      </c>
      <c r="D17" t="s">
        <v>2831</v>
      </c>
      <c r="E17" s="3">
        <v>65280</v>
      </c>
      <c r="F17" s="1">
        <v>44539</v>
      </c>
      <c r="G17" t="s">
        <v>177</v>
      </c>
      <c r="H17" t="s">
        <v>1979</v>
      </c>
      <c r="I17" s="3">
        <v>232</v>
      </c>
      <c r="K17" t="s">
        <v>1980</v>
      </c>
      <c r="L17" t="s">
        <v>2841</v>
      </c>
    </row>
    <row r="18" spans="1:12" x14ac:dyDescent="0.25">
      <c r="A18" t="s">
        <v>2882</v>
      </c>
      <c r="B18" s="2" t="s">
        <v>1981</v>
      </c>
      <c r="C18" t="s">
        <v>2831</v>
      </c>
      <c r="D18" t="s">
        <v>2831</v>
      </c>
      <c r="E18" s="3">
        <v>715000</v>
      </c>
      <c r="F18" s="1">
        <v>44266</v>
      </c>
      <c r="G18" t="s">
        <v>1982</v>
      </c>
      <c r="H18" t="s">
        <v>1983</v>
      </c>
      <c r="I18" s="3">
        <v>0</v>
      </c>
      <c r="K18" t="s">
        <v>2561</v>
      </c>
      <c r="L18" t="s">
        <v>2841</v>
      </c>
    </row>
    <row r="19" spans="1:12" x14ac:dyDescent="0.25">
      <c r="A19" t="s">
        <v>2882</v>
      </c>
      <c r="B19" s="2" t="s">
        <v>1984</v>
      </c>
      <c r="C19" t="s">
        <v>2831</v>
      </c>
      <c r="D19" t="s">
        <v>2831</v>
      </c>
      <c r="E19" s="3">
        <v>1</v>
      </c>
      <c r="F19" s="1">
        <v>44524</v>
      </c>
      <c r="G19" t="s">
        <v>1985</v>
      </c>
      <c r="H19" t="s">
        <v>1986</v>
      </c>
      <c r="I19" s="3">
        <v>0</v>
      </c>
      <c r="K19" t="s">
        <v>2855</v>
      </c>
      <c r="L19" t="s">
        <v>2841</v>
      </c>
    </row>
    <row r="20" spans="1:12" x14ac:dyDescent="0.25">
      <c r="A20" t="s">
        <v>2882</v>
      </c>
      <c r="B20" s="2" t="s">
        <v>1987</v>
      </c>
      <c r="C20" t="s">
        <v>2831</v>
      </c>
      <c r="D20" t="s">
        <v>2831</v>
      </c>
      <c r="E20" s="3">
        <v>387859.6</v>
      </c>
      <c r="F20" s="1">
        <v>44347</v>
      </c>
      <c r="G20" t="s">
        <v>1988</v>
      </c>
      <c r="H20" t="s">
        <v>1989</v>
      </c>
      <c r="I20" s="3">
        <v>0</v>
      </c>
      <c r="K20" t="s">
        <v>1990</v>
      </c>
      <c r="L20" t="s">
        <v>2841</v>
      </c>
    </row>
    <row r="21" spans="1:12" x14ac:dyDescent="0.25">
      <c r="A21" t="s">
        <v>2882</v>
      </c>
      <c r="B21" s="2" t="s">
        <v>1991</v>
      </c>
      <c r="C21" t="s">
        <v>2831</v>
      </c>
      <c r="D21" t="s">
        <v>2831</v>
      </c>
      <c r="E21" s="3">
        <v>1030144.87</v>
      </c>
      <c r="F21" s="1">
        <v>44319</v>
      </c>
      <c r="G21" t="s">
        <v>1992</v>
      </c>
      <c r="H21" t="s">
        <v>1993</v>
      </c>
      <c r="I21" s="3">
        <v>77250</v>
      </c>
      <c r="K21" t="s">
        <v>1994</v>
      </c>
      <c r="L21" t="s">
        <v>2843</v>
      </c>
    </row>
    <row r="22" spans="1:12" x14ac:dyDescent="0.25">
      <c r="A22" t="s">
        <v>2882</v>
      </c>
      <c r="B22" s="2" t="s">
        <v>1995</v>
      </c>
      <c r="C22" t="s">
        <v>2831</v>
      </c>
      <c r="D22" t="s">
        <v>2831</v>
      </c>
      <c r="E22" s="3">
        <v>240441.12</v>
      </c>
      <c r="F22" s="1">
        <v>44306</v>
      </c>
      <c r="G22" t="s">
        <v>1996</v>
      </c>
      <c r="H22" t="s">
        <v>1997</v>
      </c>
      <c r="I22" s="3">
        <v>120220.56</v>
      </c>
      <c r="K22" t="s">
        <v>1998</v>
      </c>
      <c r="L22" t="s">
        <v>2843</v>
      </c>
    </row>
    <row r="23" spans="1:12" x14ac:dyDescent="0.25">
      <c r="A23" t="s">
        <v>2882</v>
      </c>
      <c r="B23" s="2" t="s">
        <v>1999</v>
      </c>
      <c r="C23" t="s">
        <v>2831</v>
      </c>
      <c r="D23" t="s">
        <v>2831</v>
      </c>
      <c r="E23" s="3">
        <v>172996.44</v>
      </c>
      <c r="F23" s="1">
        <v>44334</v>
      </c>
      <c r="G23" t="s">
        <v>2000</v>
      </c>
      <c r="H23" t="s">
        <v>2001</v>
      </c>
      <c r="I23" s="3">
        <v>17100</v>
      </c>
      <c r="K23" t="s">
        <v>2570</v>
      </c>
      <c r="L23" t="s">
        <v>2843</v>
      </c>
    </row>
    <row r="24" spans="1:12" x14ac:dyDescent="0.25">
      <c r="A24" t="s">
        <v>2882</v>
      </c>
      <c r="B24" s="2" t="s">
        <v>2389</v>
      </c>
      <c r="C24" t="s">
        <v>2831</v>
      </c>
      <c r="D24" t="s">
        <v>2831</v>
      </c>
      <c r="E24" s="3">
        <v>13952</v>
      </c>
      <c r="F24" s="1">
        <v>44252</v>
      </c>
      <c r="G24" t="s">
        <v>2390</v>
      </c>
      <c r="H24" t="s">
        <v>2391</v>
      </c>
      <c r="I24" s="3">
        <v>13952</v>
      </c>
      <c r="K24" t="s">
        <v>2571</v>
      </c>
      <c r="L24" t="s">
        <v>2843</v>
      </c>
    </row>
    <row r="25" spans="1:12" x14ac:dyDescent="0.25">
      <c r="A25" t="s">
        <v>2882</v>
      </c>
      <c r="B25" s="2" t="s">
        <v>2002</v>
      </c>
      <c r="C25" t="s">
        <v>2831</v>
      </c>
      <c r="D25" t="s">
        <v>2831</v>
      </c>
      <c r="E25" s="3">
        <v>1732000</v>
      </c>
      <c r="F25" s="1">
        <v>44316</v>
      </c>
      <c r="G25" t="s">
        <v>2003</v>
      </c>
      <c r="H25" t="s">
        <v>2004</v>
      </c>
      <c r="I25" s="3">
        <v>11306.13</v>
      </c>
      <c r="K25" t="s">
        <v>2572</v>
      </c>
      <c r="L25" t="s">
        <v>2842</v>
      </c>
    </row>
    <row r="26" spans="1:12" x14ac:dyDescent="0.25">
      <c r="A26" t="s">
        <v>2882</v>
      </c>
      <c r="B26" s="2" t="s">
        <v>2005</v>
      </c>
      <c r="C26" t="s">
        <v>2831</v>
      </c>
      <c r="D26" t="s">
        <v>2831</v>
      </c>
      <c r="E26" s="3">
        <v>76960.7</v>
      </c>
      <c r="F26" s="1">
        <v>44435</v>
      </c>
      <c r="G26" t="s">
        <v>2006</v>
      </c>
      <c r="H26" t="s">
        <v>2007</v>
      </c>
      <c r="I26" s="3">
        <v>14622.53</v>
      </c>
      <c r="K26" t="s">
        <v>2573</v>
      </c>
      <c r="L26" t="s">
        <v>2843</v>
      </c>
    </row>
    <row r="27" spans="1:12" x14ac:dyDescent="0.25">
      <c r="A27" t="s">
        <v>2882</v>
      </c>
      <c r="B27" s="2" t="s">
        <v>2008</v>
      </c>
      <c r="C27" t="s">
        <v>2831</v>
      </c>
      <c r="D27" t="s">
        <v>2831</v>
      </c>
      <c r="E27" s="3">
        <v>420000</v>
      </c>
      <c r="F27" s="1">
        <v>44358</v>
      </c>
      <c r="G27" t="s">
        <v>2009</v>
      </c>
      <c r="H27" t="s">
        <v>2010</v>
      </c>
      <c r="I27" s="3">
        <v>76000</v>
      </c>
      <c r="K27" t="s">
        <v>2011</v>
      </c>
      <c r="L27" t="s">
        <v>2843</v>
      </c>
    </row>
    <row r="28" spans="1:12" x14ac:dyDescent="0.25">
      <c r="A28" t="s">
        <v>2882</v>
      </c>
      <c r="B28" s="2" t="s">
        <v>2012</v>
      </c>
      <c r="C28" t="s">
        <v>2831</v>
      </c>
      <c r="D28" t="s">
        <v>2831</v>
      </c>
      <c r="E28" s="3">
        <v>52600</v>
      </c>
      <c r="F28" s="1">
        <v>44398</v>
      </c>
      <c r="G28" t="s">
        <v>2013</v>
      </c>
      <c r="H28" t="s">
        <v>2014</v>
      </c>
      <c r="I28" s="3">
        <v>8660</v>
      </c>
      <c r="K28" t="s">
        <v>2015</v>
      </c>
      <c r="L28" t="s">
        <v>2843</v>
      </c>
    </row>
    <row r="29" spans="1:12" x14ac:dyDescent="0.25">
      <c r="A29" t="s">
        <v>2882</v>
      </c>
      <c r="B29" s="2" t="s">
        <v>2016</v>
      </c>
      <c r="C29" t="s">
        <v>2831</v>
      </c>
      <c r="D29" t="s">
        <v>2831</v>
      </c>
      <c r="E29" s="3">
        <v>52600</v>
      </c>
      <c r="F29" s="1">
        <v>44336</v>
      </c>
      <c r="G29" t="s">
        <v>2017</v>
      </c>
      <c r="H29" t="s">
        <v>2018</v>
      </c>
      <c r="I29" s="3">
        <v>7200</v>
      </c>
      <c r="K29" t="s">
        <v>2015</v>
      </c>
      <c r="L29" t="s">
        <v>2843</v>
      </c>
    </row>
    <row r="30" spans="1:12" x14ac:dyDescent="0.25">
      <c r="A30" t="s">
        <v>2882</v>
      </c>
      <c r="B30" s="2" t="s">
        <v>2019</v>
      </c>
      <c r="C30" t="s">
        <v>2831</v>
      </c>
      <c r="D30" t="s">
        <v>2831</v>
      </c>
      <c r="E30" s="3">
        <v>60000</v>
      </c>
      <c r="F30" s="1">
        <v>44550</v>
      </c>
      <c r="G30" t="s">
        <v>2020</v>
      </c>
      <c r="H30" t="s">
        <v>2021</v>
      </c>
      <c r="I30" s="3">
        <v>15000</v>
      </c>
      <c r="K30" t="s">
        <v>2022</v>
      </c>
      <c r="L30" t="s">
        <v>2843</v>
      </c>
    </row>
    <row r="31" spans="1:12" x14ac:dyDescent="0.25">
      <c r="A31" t="s">
        <v>2882</v>
      </c>
      <c r="B31" s="2" t="s">
        <v>2023</v>
      </c>
      <c r="C31" t="s">
        <v>2831</v>
      </c>
      <c r="D31" t="s">
        <v>2831</v>
      </c>
      <c r="E31" s="3">
        <v>60000</v>
      </c>
      <c r="F31" s="1">
        <v>44484</v>
      </c>
      <c r="G31" t="s">
        <v>2024</v>
      </c>
      <c r="H31" t="s">
        <v>2025</v>
      </c>
      <c r="I31" s="3">
        <v>1600</v>
      </c>
      <c r="K31" t="s">
        <v>2022</v>
      </c>
      <c r="L31" t="s">
        <v>2843</v>
      </c>
    </row>
    <row r="32" spans="1:12" x14ac:dyDescent="0.25">
      <c r="A32" t="s">
        <v>2882</v>
      </c>
      <c r="B32" s="2" t="s">
        <v>2026</v>
      </c>
      <c r="C32" t="s">
        <v>2831</v>
      </c>
      <c r="D32" t="s">
        <v>2831</v>
      </c>
      <c r="E32" s="3">
        <v>343000</v>
      </c>
      <c r="F32" s="1">
        <v>44558</v>
      </c>
      <c r="G32" t="s">
        <v>2027</v>
      </c>
      <c r="H32" t="s">
        <v>2028</v>
      </c>
      <c r="I32" s="3">
        <v>32655</v>
      </c>
      <c r="K32" t="s">
        <v>1425</v>
      </c>
      <c r="L32" t="s">
        <v>2843</v>
      </c>
    </row>
    <row r="33" spans="1:12" x14ac:dyDescent="0.25">
      <c r="A33" s="12" t="s">
        <v>2882</v>
      </c>
      <c r="B33" s="12" t="s">
        <v>2392</v>
      </c>
      <c r="C33" s="12" t="s">
        <v>2831</v>
      </c>
      <c r="D33" s="12" t="s">
        <v>2831</v>
      </c>
      <c r="E33" s="14">
        <v>0</v>
      </c>
      <c r="F33" s="15">
        <v>44251</v>
      </c>
      <c r="G33" s="12" t="s">
        <v>2393</v>
      </c>
      <c r="H33" s="12" t="s">
        <v>2394</v>
      </c>
      <c r="I33" s="14">
        <v>-467081</v>
      </c>
      <c r="J33" s="12"/>
      <c r="K33" s="12" t="s">
        <v>2574</v>
      </c>
      <c r="L33" t="s">
        <v>2844</v>
      </c>
    </row>
    <row r="34" spans="1:12" x14ac:dyDescent="0.25">
      <c r="A34" s="12" t="s">
        <v>2882</v>
      </c>
      <c r="B34" s="12" t="s">
        <v>2029</v>
      </c>
      <c r="C34" s="12" t="s">
        <v>2831</v>
      </c>
      <c r="D34" s="12" t="s">
        <v>2831</v>
      </c>
      <c r="E34" s="14">
        <v>39075539</v>
      </c>
      <c r="F34" s="15">
        <v>44526</v>
      </c>
      <c r="G34" s="12" t="s">
        <v>2030</v>
      </c>
      <c r="H34" s="12" t="s">
        <v>2031</v>
      </c>
      <c r="I34" s="14">
        <v>-8115885</v>
      </c>
      <c r="J34" s="12"/>
      <c r="K34" s="12" t="s">
        <v>2575</v>
      </c>
      <c r="L34" t="s">
        <v>2844</v>
      </c>
    </row>
    <row r="35" spans="1:12" x14ac:dyDescent="0.25">
      <c r="A35" t="s">
        <v>2882</v>
      </c>
      <c r="B35" s="2" t="s">
        <v>2395</v>
      </c>
      <c r="C35" t="s">
        <v>2831</v>
      </c>
      <c r="D35" t="s">
        <v>2831</v>
      </c>
      <c r="E35" s="3">
        <v>24450.55</v>
      </c>
      <c r="F35" s="1">
        <v>44230</v>
      </c>
      <c r="G35" t="s">
        <v>2396</v>
      </c>
      <c r="H35" t="s">
        <v>2397</v>
      </c>
      <c r="I35" s="3">
        <v>24450.55</v>
      </c>
      <c r="K35" t="s">
        <v>2576</v>
      </c>
      <c r="L35" t="s">
        <v>2842</v>
      </c>
    </row>
    <row r="36" spans="1:12" x14ac:dyDescent="0.25">
      <c r="A36" t="s">
        <v>2882</v>
      </c>
      <c r="B36" s="2" t="s">
        <v>2469</v>
      </c>
      <c r="C36" t="s">
        <v>2831</v>
      </c>
      <c r="D36" t="s">
        <v>2831</v>
      </c>
      <c r="E36" s="3">
        <v>129000</v>
      </c>
      <c r="F36" s="1">
        <v>44251</v>
      </c>
      <c r="G36" t="s">
        <v>2470</v>
      </c>
      <c r="H36" t="s">
        <v>2471</v>
      </c>
      <c r="I36" s="3">
        <v>129000</v>
      </c>
      <c r="K36" t="s">
        <v>2577</v>
      </c>
      <c r="L36" t="s">
        <v>2843</v>
      </c>
    </row>
    <row r="37" spans="1:12" x14ac:dyDescent="0.25">
      <c r="A37" t="s">
        <v>2882</v>
      </c>
      <c r="B37" s="2" t="s">
        <v>2032</v>
      </c>
      <c r="C37" t="s">
        <v>2831</v>
      </c>
      <c r="D37" t="s">
        <v>2831</v>
      </c>
      <c r="E37" s="3">
        <v>2562309.1800000002</v>
      </c>
      <c r="F37" s="1">
        <v>44308</v>
      </c>
      <c r="G37" t="s">
        <v>2033</v>
      </c>
      <c r="H37" t="s">
        <v>2034</v>
      </c>
      <c r="I37" s="3">
        <v>244972.03</v>
      </c>
      <c r="K37" t="s">
        <v>2035</v>
      </c>
      <c r="L37" t="s">
        <v>2843</v>
      </c>
    </row>
    <row r="38" spans="1:12" x14ac:dyDescent="0.25">
      <c r="A38" t="s">
        <v>2882</v>
      </c>
      <c r="B38" s="2" t="s">
        <v>2036</v>
      </c>
      <c r="C38" t="s">
        <v>2831</v>
      </c>
      <c r="D38" t="s">
        <v>2831</v>
      </c>
      <c r="E38" s="3">
        <v>40000</v>
      </c>
      <c r="F38" s="1">
        <v>44384</v>
      </c>
      <c r="G38" t="s">
        <v>2037</v>
      </c>
      <c r="H38" t="s">
        <v>2038</v>
      </c>
      <c r="I38" s="3">
        <v>8004.7</v>
      </c>
      <c r="K38" t="s">
        <v>1375</v>
      </c>
      <c r="L38" t="s">
        <v>2843</v>
      </c>
    </row>
    <row r="39" spans="1:12" x14ac:dyDescent="0.25">
      <c r="A39" t="s">
        <v>2882</v>
      </c>
      <c r="B39" s="2" t="s">
        <v>2398</v>
      </c>
      <c r="C39" t="s">
        <v>2831</v>
      </c>
      <c r="D39" t="s">
        <v>2831</v>
      </c>
      <c r="E39" s="3">
        <v>44605.1</v>
      </c>
      <c r="F39" s="1">
        <v>44230</v>
      </c>
      <c r="G39" t="s">
        <v>2399</v>
      </c>
      <c r="H39" t="s">
        <v>2400</v>
      </c>
      <c r="I39" s="3">
        <v>44605.1</v>
      </c>
      <c r="K39" t="s">
        <v>2578</v>
      </c>
      <c r="L39" t="s">
        <v>2842</v>
      </c>
    </row>
    <row r="40" spans="1:12" x14ac:dyDescent="0.25">
      <c r="A40" t="s">
        <v>2882</v>
      </c>
      <c r="B40" s="2" t="s">
        <v>2039</v>
      </c>
      <c r="C40" t="s">
        <v>2831</v>
      </c>
      <c r="D40" t="s">
        <v>2831</v>
      </c>
      <c r="E40" s="3">
        <v>452550</v>
      </c>
      <c r="F40" s="1">
        <v>44364</v>
      </c>
      <c r="G40" t="s">
        <v>2040</v>
      </c>
      <c r="H40" t="s">
        <v>2041</v>
      </c>
      <c r="I40" s="3">
        <v>78800</v>
      </c>
      <c r="K40" t="s">
        <v>2042</v>
      </c>
      <c r="L40" t="s">
        <v>2843</v>
      </c>
    </row>
    <row r="41" spans="1:12" x14ac:dyDescent="0.25">
      <c r="A41" t="s">
        <v>2882</v>
      </c>
      <c r="B41" s="2" t="s">
        <v>2401</v>
      </c>
      <c r="C41" t="s">
        <v>2831</v>
      </c>
      <c r="D41" t="s">
        <v>2831</v>
      </c>
      <c r="E41" s="3">
        <v>91300</v>
      </c>
      <c r="F41" s="1">
        <v>44263</v>
      </c>
      <c r="G41" t="s">
        <v>2402</v>
      </c>
      <c r="H41" t="s">
        <v>2403</v>
      </c>
      <c r="I41" s="3">
        <v>91300</v>
      </c>
      <c r="K41" t="s">
        <v>2579</v>
      </c>
      <c r="L41" t="s">
        <v>2843</v>
      </c>
    </row>
    <row r="42" spans="1:12" x14ac:dyDescent="0.25">
      <c r="A42" t="s">
        <v>2882</v>
      </c>
      <c r="B42" s="2" t="s">
        <v>2043</v>
      </c>
      <c r="C42" t="s">
        <v>2831</v>
      </c>
      <c r="D42" t="s">
        <v>2831</v>
      </c>
      <c r="E42" s="3">
        <v>5658960</v>
      </c>
      <c r="F42" s="1">
        <v>44448</v>
      </c>
      <c r="G42" t="s">
        <v>2044</v>
      </c>
      <c r="H42" t="s">
        <v>2045</v>
      </c>
      <c r="I42" s="3">
        <v>160000</v>
      </c>
      <c r="K42" t="s">
        <v>2580</v>
      </c>
      <c r="L42" t="s">
        <v>2843</v>
      </c>
    </row>
    <row r="43" spans="1:12" x14ac:dyDescent="0.25">
      <c r="A43" t="s">
        <v>2882</v>
      </c>
      <c r="B43" s="2" t="s">
        <v>2472</v>
      </c>
      <c r="C43" t="s">
        <v>2831</v>
      </c>
      <c r="D43" t="s">
        <v>2831</v>
      </c>
      <c r="E43" s="3">
        <v>65949.119999999995</v>
      </c>
      <c r="F43" s="1">
        <v>44253</v>
      </c>
      <c r="G43" t="s">
        <v>2473</v>
      </c>
      <c r="H43" t="s">
        <v>2474</v>
      </c>
      <c r="I43" s="3">
        <v>65949.119999999995</v>
      </c>
      <c r="K43" t="s">
        <v>2580</v>
      </c>
      <c r="L43" t="s">
        <v>2843</v>
      </c>
    </row>
    <row r="44" spans="1:12" x14ac:dyDescent="0.25">
      <c r="A44" t="s">
        <v>2882</v>
      </c>
      <c r="B44" s="2" t="s">
        <v>2046</v>
      </c>
      <c r="C44" t="s">
        <v>2831</v>
      </c>
      <c r="D44" t="s">
        <v>2831</v>
      </c>
      <c r="E44" s="3">
        <v>265000</v>
      </c>
      <c r="F44" s="1">
        <v>44313</v>
      </c>
      <c r="G44" t="s">
        <v>2047</v>
      </c>
      <c r="H44" t="s">
        <v>2048</v>
      </c>
      <c r="I44" s="3">
        <v>5358.26</v>
      </c>
      <c r="K44" t="s">
        <v>2581</v>
      </c>
      <c r="L44" t="s">
        <v>2842</v>
      </c>
    </row>
    <row r="45" spans="1:12" x14ac:dyDescent="0.25">
      <c r="A45" t="s">
        <v>2882</v>
      </c>
      <c r="B45" s="2" t="s">
        <v>2049</v>
      </c>
      <c r="C45" t="s">
        <v>2831</v>
      </c>
      <c r="D45" t="s">
        <v>2831</v>
      </c>
      <c r="E45" s="3">
        <v>3427428.33</v>
      </c>
      <c r="F45" s="1">
        <v>44517</v>
      </c>
      <c r="G45" t="s">
        <v>2050</v>
      </c>
      <c r="H45" t="s">
        <v>2051</v>
      </c>
      <c r="I45" s="3">
        <v>21504.16</v>
      </c>
      <c r="K45" t="s">
        <v>2052</v>
      </c>
      <c r="L45" t="s">
        <v>2842</v>
      </c>
    </row>
    <row r="46" spans="1:12" x14ac:dyDescent="0.25">
      <c r="A46" t="s">
        <v>2882</v>
      </c>
      <c r="B46" s="2" t="s">
        <v>2053</v>
      </c>
      <c r="C46" t="s">
        <v>2831</v>
      </c>
      <c r="D46" t="s">
        <v>2831</v>
      </c>
      <c r="E46" s="3">
        <v>3427428.33</v>
      </c>
      <c r="F46" s="1">
        <v>44320</v>
      </c>
      <c r="G46" t="s">
        <v>2054</v>
      </c>
      <c r="H46" t="s">
        <v>2055</v>
      </c>
      <c r="I46" s="3">
        <v>6960.89</v>
      </c>
      <c r="K46" t="s">
        <v>2582</v>
      </c>
      <c r="L46" t="s">
        <v>2842</v>
      </c>
    </row>
    <row r="47" spans="1:12" x14ac:dyDescent="0.25">
      <c r="A47" t="s">
        <v>2882</v>
      </c>
      <c r="B47" s="2" t="s">
        <v>2404</v>
      </c>
      <c r="C47" t="s">
        <v>2831</v>
      </c>
      <c r="D47" t="s">
        <v>2831</v>
      </c>
      <c r="E47" s="3">
        <v>19997.990000000002</v>
      </c>
      <c r="F47" s="1">
        <v>44237</v>
      </c>
      <c r="G47" t="s">
        <v>2405</v>
      </c>
      <c r="H47" t="s">
        <v>2406</v>
      </c>
      <c r="I47" s="3">
        <v>19997.990000000002</v>
      </c>
      <c r="K47" t="s">
        <v>2583</v>
      </c>
      <c r="L47" t="s">
        <v>2842</v>
      </c>
    </row>
    <row r="48" spans="1:12" x14ac:dyDescent="0.25">
      <c r="A48" t="s">
        <v>2882</v>
      </c>
      <c r="B48" s="2" t="s">
        <v>2056</v>
      </c>
      <c r="C48" t="s">
        <v>2831</v>
      </c>
      <c r="D48" t="s">
        <v>2831</v>
      </c>
      <c r="E48" s="3">
        <v>2790288.18</v>
      </c>
      <c r="F48" s="1">
        <v>44517</v>
      </c>
      <c r="G48" t="s">
        <v>2057</v>
      </c>
      <c r="H48" t="s">
        <v>2058</v>
      </c>
      <c r="I48" s="3">
        <v>109373.42</v>
      </c>
      <c r="K48" t="s">
        <v>2059</v>
      </c>
      <c r="L48" t="s">
        <v>2841</v>
      </c>
    </row>
    <row r="49" spans="1:12" x14ac:dyDescent="0.25">
      <c r="A49" t="s">
        <v>2882</v>
      </c>
      <c r="B49" s="2" t="s">
        <v>2060</v>
      </c>
      <c r="C49" t="s">
        <v>2831</v>
      </c>
      <c r="D49" t="s">
        <v>2831</v>
      </c>
      <c r="E49" s="3">
        <v>2790288.18</v>
      </c>
      <c r="F49" s="1">
        <v>44456</v>
      </c>
      <c r="G49" t="s">
        <v>2061</v>
      </c>
      <c r="H49" t="s">
        <v>2062</v>
      </c>
      <c r="I49" s="3">
        <v>9655.66</v>
      </c>
      <c r="K49" t="s">
        <v>2063</v>
      </c>
      <c r="L49" t="s">
        <v>2841</v>
      </c>
    </row>
    <row r="50" spans="1:12" x14ac:dyDescent="0.25">
      <c r="A50" t="s">
        <v>2882</v>
      </c>
      <c r="B50" s="2" t="s">
        <v>2064</v>
      </c>
      <c r="C50" t="s">
        <v>2831</v>
      </c>
      <c r="D50" t="s">
        <v>2831</v>
      </c>
      <c r="E50" s="3">
        <v>8773700.8200000003</v>
      </c>
      <c r="F50" s="1">
        <v>44490</v>
      </c>
      <c r="G50" t="s">
        <v>2065</v>
      </c>
      <c r="H50" t="s">
        <v>2066</v>
      </c>
      <c r="I50" s="3">
        <v>98753.5</v>
      </c>
      <c r="K50" t="s">
        <v>2097</v>
      </c>
      <c r="L50" t="s">
        <v>2842</v>
      </c>
    </row>
    <row r="51" spans="1:12" x14ac:dyDescent="0.25">
      <c r="A51" t="s">
        <v>2882</v>
      </c>
      <c r="B51" s="2" t="s">
        <v>2067</v>
      </c>
      <c r="C51" t="s">
        <v>2831</v>
      </c>
      <c r="D51" t="s">
        <v>2831</v>
      </c>
      <c r="E51" s="3">
        <v>8773700.8200000003</v>
      </c>
      <c r="F51" s="1">
        <v>44363</v>
      </c>
      <c r="G51" t="s">
        <v>2068</v>
      </c>
      <c r="H51" t="s">
        <v>2069</v>
      </c>
      <c r="I51" s="3">
        <v>15169.09</v>
      </c>
      <c r="K51" t="s">
        <v>2584</v>
      </c>
      <c r="L51" t="s">
        <v>2842</v>
      </c>
    </row>
    <row r="52" spans="1:12" x14ac:dyDescent="0.25">
      <c r="A52" t="s">
        <v>2882</v>
      </c>
      <c r="B52" s="2" t="s">
        <v>2070</v>
      </c>
      <c r="C52" t="s">
        <v>2831</v>
      </c>
      <c r="D52" t="s">
        <v>2831</v>
      </c>
      <c r="E52" s="3">
        <v>8773700.8200000003</v>
      </c>
      <c r="F52" s="1">
        <v>44334</v>
      </c>
      <c r="G52" t="s">
        <v>2071</v>
      </c>
      <c r="H52" t="s">
        <v>2072</v>
      </c>
      <c r="I52" s="3">
        <v>74014.720000000001</v>
      </c>
      <c r="K52" t="s">
        <v>2073</v>
      </c>
      <c r="L52" t="s">
        <v>2842</v>
      </c>
    </row>
    <row r="53" spans="1:12" x14ac:dyDescent="0.25">
      <c r="A53" t="s">
        <v>2882</v>
      </c>
      <c r="B53" s="2" t="s">
        <v>2407</v>
      </c>
      <c r="C53" t="s">
        <v>2831</v>
      </c>
      <c r="D53" t="s">
        <v>2831</v>
      </c>
      <c r="E53" s="3">
        <v>55204.42</v>
      </c>
      <c r="F53" s="1">
        <v>44236</v>
      </c>
      <c r="G53" t="s">
        <v>2408</v>
      </c>
      <c r="H53" t="s">
        <v>2409</v>
      </c>
      <c r="I53" s="3">
        <v>55204.42</v>
      </c>
      <c r="K53" t="s">
        <v>2585</v>
      </c>
      <c r="L53" t="s">
        <v>2842</v>
      </c>
    </row>
    <row r="54" spans="1:12" x14ac:dyDescent="0.25">
      <c r="A54" t="s">
        <v>2882</v>
      </c>
      <c r="B54" s="2" t="s">
        <v>2410</v>
      </c>
      <c r="C54" t="s">
        <v>2831</v>
      </c>
      <c r="D54" t="s">
        <v>2831</v>
      </c>
      <c r="E54" s="3">
        <v>4800</v>
      </c>
      <c r="F54" s="1">
        <v>44209</v>
      </c>
      <c r="G54" t="s">
        <v>2411</v>
      </c>
      <c r="H54" t="s">
        <v>2412</v>
      </c>
      <c r="I54" s="3">
        <v>4800</v>
      </c>
      <c r="K54" t="s">
        <v>2586</v>
      </c>
      <c r="L54" t="s">
        <v>2842</v>
      </c>
    </row>
    <row r="55" spans="1:12" x14ac:dyDescent="0.25">
      <c r="A55" t="s">
        <v>2882</v>
      </c>
      <c r="B55" s="2" t="s">
        <v>2074</v>
      </c>
      <c r="C55" t="s">
        <v>2831</v>
      </c>
      <c r="D55" t="s">
        <v>2831</v>
      </c>
      <c r="E55" s="3">
        <v>160000</v>
      </c>
      <c r="F55" s="1">
        <v>44357</v>
      </c>
      <c r="G55" t="s">
        <v>2075</v>
      </c>
      <c r="H55" t="s">
        <v>2076</v>
      </c>
      <c r="I55" s="3">
        <v>0</v>
      </c>
      <c r="K55" t="s">
        <v>2588</v>
      </c>
      <c r="L55" t="s">
        <v>2842</v>
      </c>
    </row>
    <row r="56" spans="1:12" x14ac:dyDescent="0.25">
      <c r="A56" t="s">
        <v>2882</v>
      </c>
      <c r="B56" s="2" t="s">
        <v>2077</v>
      </c>
      <c r="C56" t="s">
        <v>2831</v>
      </c>
      <c r="D56" t="s">
        <v>2831</v>
      </c>
      <c r="E56" s="3">
        <v>95875</v>
      </c>
      <c r="F56" s="1">
        <v>44347</v>
      </c>
      <c r="G56" t="s">
        <v>2078</v>
      </c>
      <c r="H56" t="s">
        <v>2079</v>
      </c>
      <c r="I56" s="3">
        <v>14071.05</v>
      </c>
      <c r="K56" t="s">
        <v>2080</v>
      </c>
      <c r="L56" t="s">
        <v>2843</v>
      </c>
    </row>
    <row r="57" spans="1:12" x14ac:dyDescent="0.25">
      <c r="A57" t="s">
        <v>2882</v>
      </c>
      <c r="B57" s="2" t="s">
        <v>2081</v>
      </c>
      <c r="C57" t="s">
        <v>2831</v>
      </c>
      <c r="D57" t="s">
        <v>2831</v>
      </c>
      <c r="E57" s="3">
        <v>192800</v>
      </c>
      <c r="F57" s="1">
        <v>44424</v>
      </c>
      <c r="G57" t="s">
        <v>2082</v>
      </c>
      <c r="H57" t="s">
        <v>2083</v>
      </c>
      <c r="I57" s="3">
        <v>19320.900000000001</v>
      </c>
      <c r="K57" s="7" t="s">
        <v>2589</v>
      </c>
      <c r="L57" t="s">
        <v>2843</v>
      </c>
    </row>
    <row r="58" spans="1:12" x14ac:dyDescent="0.25">
      <c r="A58" t="s">
        <v>2882</v>
      </c>
      <c r="B58" s="2" t="s">
        <v>2084</v>
      </c>
      <c r="C58" t="s">
        <v>2831</v>
      </c>
      <c r="D58" t="s">
        <v>2831</v>
      </c>
      <c r="E58" s="3">
        <v>193375</v>
      </c>
      <c r="F58" s="1">
        <v>44347</v>
      </c>
      <c r="G58" t="s">
        <v>2085</v>
      </c>
      <c r="H58" t="s">
        <v>2086</v>
      </c>
      <c r="I58" s="3">
        <v>26775</v>
      </c>
      <c r="K58" t="s">
        <v>2087</v>
      </c>
      <c r="L58" t="s">
        <v>2843</v>
      </c>
    </row>
    <row r="59" spans="1:12" x14ac:dyDescent="0.25">
      <c r="A59" t="s">
        <v>2882</v>
      </c>
      <c r="B59" s="2" t="s">
        <v>2088</v>
      </c>
      <c r="C59" t="s">
        <v>2831</v>
      </c>
      <c r="D59" t="s">
        <v>2831</v>
      </c>
      <c r="E59" s="3">
        <v>193375</v>
      </c>
      <c r="F59" s="1">
        <v>44420</v>
      </c>
      <c r="G59" t="s">
        <v>2089</v>
      </c>
      <c r="H59" t="s">
        <v>2090</v>
      </c>
      <c r="I59" s="3">
        <v>25721.81</v>
      </c>
      <c r="K59" s="7" t="s">
        <v>2589</v>
      </c>
      <c r="L59" t="s">
        <v>2843</v>
      </c>
    </row>
    <row r="60" spans="1:12" x14ac:dyDescent="0.25">
      <c r="A60" t="s">
        <v>2882</v>
      </c>
      <c r="B60" s="2" t="s">
        <v>2091</v>
      </c>
      <c r="C60" t="s">
        <v>2831</v>
      </c>
      <c r="D60" t="s">
        <v>2831</v>
      </c>
      <c r="E60" s="3">
        <v>195000</v>
      </c>
      <c r="F60" s="1">
        <v>44424</v>
      </c>
      <c r="G60" t="s">
        <v>2092</v>
      </c>
      <c r="H60" t="s">
        <v>2093</v>
      </c>
      <c r="I60" s="3">
        <v>24371.93</v>
      </c>
      <c r="K60" s="7" t="s">
        <v>2589</v>
      </c>
      <c r="L60" t="s">
        <v>2843</v>
      </c>
    </row>
    <row r="61" spans="1:12" x14ac:dyDescent="0.25">
      <c r="A61" t="s">
        <v>2882</v>
      </c>
      <c r="B61" s="2" t="s">
        <v>2094</v>
      </c>
      <c r="C61" t="s">
        <v>2831</v>
      </c>
      <c r="D61" t="s">
        <v>2831</v>
      </c>
      <c r="E61" s="3">
        <v>880987.53</v>
      </c>
      <c r="F61" s="1">
        <v>44384</v>
      </c>
      <c r="G61" t="s">
        <v>2095</v>
      </c>
      <c r="H61" t="s">
        <v>2096</v>
      </c>
      <c r="I61" s="3">
        <v>46922.75</v>
      </c>
      <c r="K61" t="s">
        <v>2097</v>
      </c>
      <c r="L61" t="s">
        <v>2842</v>
      </c>
    </row>
    <row r="62" spans="1:12" x14ac:dyDescent="0.25">
      <c r="A62" t="s">
        <v>2882</v>
      </c>
      <c r="B62" s="2" t="s">
        <v>2098</v>
      </c>
      <c r="C62" t="s">
        <v>2831</v>
      </c>
      <c r="D62" t="s">
        <v>2831</v>
      </c>
      <c r="E62" s="3">
        <v>545440.30000000005</v>
      </c>
      <c r="F62" s="1">
        <v>44299</v>
      </c>
      <c r="G62" t="s">
        <v>2099</v>
      </c>
      <c r="H62" t="s">
        <v>2100</v>
      </c>
      <c r="I62" s="3">
        <v>40506.51</v>
      </c>
      <c r="K62" s="7" t="s">
        <v>2073</v>
      </c>
      <c r="L62" t="s">
        <v>2842</v>
      </c>
    </row>
    <row r="63" spans="1:12" x14ac:dyDescent="0.25">
      <c r="A63" t="s">
        <v>2882</v>
      </c>
      <c r="B63" s="2" t="s">
        <v>2478</v>
      </c>
      <c r="C63" t="s">
        <v>2831</v>
      </c>
      <c r="D63" t="s">
        <v>2831</v>
      </c>
      <c r="E63" s="3">
        <v>0</v>
      </c>
      <c r="F63" s="1">
        <v>44274</v>
      </c>
      <c r="G63" t="s">
        <v>2479</v>
      </c>
      <c r="H63" t="s">
        <v>2480</v>
      </c>
      <c r="I63" s="3">
        <v>0</v>
      </c>
      <c r="K63" t="s">
        <v>2590</v>
      </c>
      <c r="L63" t="s">
        <v>2841</v>
      </c>
    </row>
    <row r="64" spans="1:12" x14ac:dyDescent="0.25">
      <c r="A64" t="s">
        <v>2882</v>
      </c>
      <c r="B64" s="2" t="s">
        <v>2413</v>
      </c>
      <c r="C64" t="s">
        <v>2831</v>
      </c>
      <c r="D64" t="s">
        <v>2831</v>
      </c>
      <c r="E64" s="3">
        <v>50752093.280000001</v>
      </c>
      <c r="F64" s="1">
        <v>44209</v>
      </c>
      <c r="G64" t="s">
        <v>2414</v>
      </c>
      <c r="H64" t="s">
        <v>2415</v>
      </c>
      <c r="I64" s="3">
        <v>50752093.280000001</v>
      </c>
      <c r="K64" t="s">
        <v>2559</v>
      </c>
      <c r="L64" t="s">
        <v>2841</v>
      </c>
    </row>
    <row r="65" spans="1:12" x14ac:dyDescent="0.25">
      <c r="A65" t="s">
        <v>2882</v>
      </c>
      <c r="B65" s="2" t="s">
        <v>2101</v>
      </c>
      <c r="C65" t="s">
        <v>2831</v>
      </c>
      <c r="D65" t="s">
        <v>2831</v>
      </c>
      <c r="E65" s="3">
        <v>233850</v>
      </c>
      <c r="F65" s="1">
        <v>44447</v>
      </c>
      <c r="G65" t="s">
        <v>2102</v>
      </c>
      <c r="H65" t="s">
        <v>2103</v>
      </c>
      <c r="I65" s="3">
        <v>46770</v>
      </c>
      <c r="K65" t="s">
        <v>2104</v>
      </c>
      <c r="L65" t="s">
        <v>2843</v>
      </c>
    </row>
    <row r="66" spans="1:12" x14ac:dyDescent="0.25">
      <c r="A66" t="s">
        <v>2882</v>
      </c>
      <c r="B66" s="2" t="s">
        <v>2105</v>
      </c>
      <c r="C66" t="s">
        <v>2831</v>
      </c>
      <c r="D66" t="s">
        <v>2831</v>
      </c>
      <c r="E66" s="3">
        <v>193000</v>
      </c>
      <c r="F66" s="1">
        <v>44393</v>
      </c>
      <c r="G66" t="s">
        <v>2106</v>
      </c>
      <c r="H66" t="s">
        <v>2107</v>
      </c>
      <c r="I66" s="3">
        <v>36522.589999999997</v>
      </c>
      <c r="K66" t="s">
        <v>2108</v>
      </c>
      <c r="L66" t="s">
        <v>2843</v>
      </c>
    </row>
    <row r="67" spans="1:12" x14ac:dyDescent="0.25">
      <c r="A67" t="s">
        <v>2882</v>
      </c>
      <c r="B67" s="2" t="s">
        <v>2109</v>
      </c>
      <c r="C67" t="s">
        <v>2831</v>
      </c>
      <c r="D67" t="s">
        <v>2831</v>
      </c>
      <c r="E67" s="3">
        <v>3887000</v>
      </c>
      <c r="F67" s="1">
        <v>44334</v>
      </c>
      <c r="G67" t="s">
        <v>2110</v>
      </c>
      <c r="H67" t="s">
        <v>2111</v>
      </c>
      <c r="I67" s="3">
        <v>140092</v>
      </c>
      <c r="K67" t="s">
        <v>2112</v>
      </c>
      <c r="L67" t="s">
        <v>2843</v>
      </c>
    </row>
    <row r="68" spans="1:12" x14ac:dyDescent="0.25">
      <c r="A68" t="s">
        <v>2882</v>
      </c>
      <c r="B68" s="2" t="s">
        <v>2113</v>
      </c>
      <c r="C68" t="s">
        <v>2831</v>
      </c>
      <c r="D68" t="s">
        <v>2831</v>
      </c>
      <c r="E68" s="3">
        <v>228000</v>
      </c>
      <c r="F68" s="1">
        <v>44308</v>
      </c>
      <c r="G68" t="s">
        <v>2114</v>
      </c>
      <c r="H68" t="s">
        <v>2115</v>
      </c>
      <c r="I68" s="3">
        <v>54041</v>
      </c>
      <c r="K68" t="s">
        <v>1265</v>
      </c>
      <c r="L68" t="s">
        <v>2843</v>
      </c>
    </row>
    <row r="69" spans="1:12" x14ac:dyDescent="0.25">
      <c r="A69" t="s">
        <v>2882</v>
      </c>
      <c r="B69" s="2" t="s">
        <v>2116</v>
      </c>
      <c r="C69" t="s">
        <v>2831</v>
      </c>
      <c r="D69" t="s">
        <v>2831</v>
      </c>
      <c r="E69" s="3">
        <v>76000</v>
      </c>
      <c r="F69" s="1">
        <v>44420</v>
      </c>
      <c r="G69" t="s">
        <v>2117</v>
      </c>
      <c r="H69" t="s">
        <v>2118</v>
      </c>
      <c r="I69" s="3">
        <v>6656</v>
      </c>
      <c r="K69" t="s">
        <v>2119</v>
      </c>
      <c r="L69" t="s">
        <v>2843</v>
      </c>
    </row>
    <row r="70" spans="1:12" x14ac:dyDescent="0.25">
      <c r="A70" t="s">
        <v>2882</v>
      </c>
      <c r="B70" s="2" t="s">
        <v>2481</v>
      </c>
      <c r="C70" t="s">
        <v>2831</v>
      </c>
      <c r="D70" t="s">
        <v>2831</v>
      </c>
      <c r="E70" s="3">
        <v>194955.3</v>
      </c>
      <c r="F70" s="1">
        <v>44271</v>
      </c>
      <c r="G70" t="s">
        <v>2482</v>
      </c>
      <c r="H70" t="s">
        <v>2483</v>
      </c>
      <c r="I70" s="3">
        <v>194955.3</v>
      </c>
      <c r="K70" s="3" t="s">
        <v>613</v>
      </c>
      <c r="L70" t="s">
        <v>2843</v>
      </c>
    </row>
    <row r="71" spans="1:12" x14ac:dyDescent="0.25">
      <c r="A71" t="s">
        <v>2882</v>
      </c>
      <c r="B71" s="2" t="s">
        <v>2120</v>
      </c>
      <c r="C71" t="s">
        <v>2831</v>
      </c>
      <c r="D71" t="s">
        <v>2831</v>
      </c>
      <c r="E71" s="3">
        <v>535409.81999999995</v>
      </c>
      <c r="F71" s="1">
        <v>44350</v>
      </c>
      <c r="G71" t="s">
        <v>2121</v>
      </c>
      <c r="H71" t="s">
        <v>2122</v>
      </c>
      <c r="I71" s="3">
        <v>82130.399999999994</v>
      </c>
      <c r="K71" t="s">
        <v>2123</v>
      </c>
      <c r="L71" t="s">
        <v>2843</v>
      </c>
    </row>
    <row r="72" spans="1:12" x14ac:dyDescent="0.25">
      <c r="A72" t="s">
        <v>2882</v>
      </c>
      <c r="B72" s="2" t="s">
        <v>2124</v>
      </c>
      <c r="C72" t="s">
        <v>2831</v>
      </c>
      <c r="D72" t="s">
        <v>2831</v>
      </c>
      <c r="E72" s="3">
        <v>690787.3</v>
      </c>
      <c r="F72" s="1">
        <v>44529</v>
      </c>
      <c r="G72" t="s">
        <v>2125</v>
      </c>
      <c r="H72" t="s">
        <v>2126</v>
      </c>
      <c r="I72" s="3">
        <v>4740</v>
      </c>
      <c r="K72" t="s">
        <v>2127</v>
      </c>
      <c r="L72" t="s">
        <v>2843</v>
      </c>
    </row>
    <row r="73" spans="1:12" x14ac:dyDescent="0.25">
      <c r="A73" t="s">
        <v>2882</v>
      </c>
      <c r="B73" s="2" t="s">
        <v>2484</v>
      </c>
      <c r="C73" t="s">
        <v>2831</v>
      </c>
      <c r="D73" t="s">
        <v>2831</v>
      </c>
      <c r="E73" s="3">
        <v>690787.3</v>
      </c>
      <c r="F73" s="1">
        <v>44370</v>
      </c>
      <c r="G73" t="s">
        <v>2485</v>
      </c>
      <c r="H73" t="s">
        <v>2486</v>
      </c>
      <c r="I73" s="3">
        <v>86568</v>
      </c>
      <c r="K73" t="s">
        <v>2487</v>
      </c>
      <c r="L73" t="s">
        <v>2843</v>
      </c>
    </row>
    <row r="74" spans="1:12" x14ac:dyDescent="0.25">
      <c r="A74" t="s">
        <v>2882</v>
      </c>
      <c r="B74" s="2" t="s">
        <v>2128</v>
      </c>
      <c r="C74" t="s">
        <v>2831</v>
      </c>
      <c r="D74" t="s">
        <v>2831</v>
      </c>
      <c r="E74" s="3">
        <v>700000</v>
      </c>
      <c r="F74" s="1">
        <v>44427</v>
      </c>
      <c r="G74" t="s">
        <v>2129</v>
      </c>
      <c r="H74" s="8" t="s">
        <v>2130</v>
      </c>
      <c r="I74" s="3">
        <v>7828.83</v>
      </c>
      <c r="K74" t="s">
        <v>2131</v>
      </c>
      <c r="L74" t="s">
        <v>2841</v>
      </c>
    </row>
    <row r="75" spans="1:12" x14ac:dyDescent="0.25">
      <c r="A75" t="s">
        <v>2882</v>
      </c>
      <c r="B75" s="2" t="s">
        <v>2132</v>
      </c>
      <c r="C75" t="s">
        <v>2831</v>
      </c>
      <c r="D75" t="s">
        <v>2831</v>
      </c>
      <c r="E75" s="3">
        <v>800000</v>
      </c>
      <c r="F75" s="1">
        <v>44490</v>
      </c>
      <c r="G75" t="s">
        <v>2133</v>
      </c>
      <c r="H75" t="s">
        <v>2134</v>
      </c>
      <c r="I75" s="3">
        <v>0</v>
      </c>
      <c r="K75" t="s">
        <v>1436</v>
      </c>
      <c r="L75" t="s">
        <v>2843</v>
      </c>
    </row>
    <row r="76" spans="1:12" x14ac:dyDescent="0.25">
      <c r="A76" t="s">
        <v>2882</v>
      </c>
      <c r="B76" s="2" t="s">
        <v>2135</v>
      </c>
      <c r="C76" t="s">
        <v>2831</v>
      </c>
      <c r="D76" t="s">
        <v>2831</v>
      </c>
      <c r="E76" s="3">
        <v>201600</v>
      </c>
      <c r="F76" s="1">
        <v>44519</v>
      </c>
      <c r="G76" t="s">
        <v>2136</v>
      </c>
      <c r="H76" t="s">
        <v>2137</v>
      </c>
      <c r="I76" s="3">
        <v>53200</v>
      </c>
      <c r="K76" t="s">
        <v>2138</v>
      </c>
      <c r="L76" t="s">
        <v>2843</v>
      </c>
    </row>
    <row r="77" spans="1:12" x14ac:dyDescent="0.25">
      <c r="A77" t="s">
        <v>2882</v>
      </c>
      <c r="B77" s="2" t="s">
        <v>2416</v>
      </c>
      <c r="C77" t="s">
        <v>2831</v>
      </c>
      <c r="D77" t="s">
        <v>2831</v>
      </c>
      <c r="E77" s="3">
        <v>53200</v>
      </c>
      <c r="F77" s="1">
        <v>44208</v>
      </c>
      <c r="G77" t="s">
        <v>2136</v>
      </c>
      <c r="H77" t="s">
        <v>2417</v>
      </c>
      <c r="I77" s="3">
        <v>53200</v>
      </c>
      <c r="K77" t="s">
        <v>2138</v>
      </c>
      <c r="L77" t="s">
        <v>2843</v>
      </c>
    </row>
    <row r="78" spans="1:12" x14ac:dyDescent="0.25">
      <c r="A78" t="s">
        <v>2882</v>
      </c>
      <c r="B78" s="2" t="s">
        <v>2139</v>
      </c>
      <c r="C78" t="s">
        <v>2831</v>
      </c>
      <c r="D78" t="s">
        <v>2831</v>
      </c>
      <c r="E78" s="3">
        <v>169500</v>
      </c>
      <c r="F78" s="1">
        <v>44447</v>
      </c>
      <c r="G78" t="s">
        <v>2140</v>
      </c>
      <c r="H78" t="s">
        <v>2141</v>
      </c>
      <c r="I78" s="3">
        <v>169500</v>
      </c>
      <c r="K78" t="s">
        <v>2595</v>
      </c>
      <c r="L78" t="s">
        <v>2843</v>
      </c>
    </row>
    <row r="79" spans="1:12" x14ac:dyDescent="0.25">
      <c r="A79" t="s">
        <v>2882</v>
      </c>
      <c r="B79" s="2" t="s">
        <v>2142</v>
      </c>
      <c r="C79" t="s">
        <v>2831</v>
      </c>
      <c r="D79" t="s">
        <v>2831</v>
      </c>
      <c r="E79" s="3">
        <v>139797.70000000001</v>
      </c>
      <c r="F79" s="1">
        <v>44420</v>
      </c>
      <c r="G79" t="s">
        <v>2143</v>
      </c>
      <c r="H79" t="s">
        <v>2144</v>
      </c>
      <c r="I79" s="3">
        <v>4727.46</v>
      </c>
      <c r="K79" t="s">
        <v>2596</v>
      </c>
      <c r="L79" t="s">
        <v>2842</v>
      </c>
    </row>
    <row r="80" spans="1:12" x14ac:dyDescent="0.25">
      <c r="A80" t="s">
        <v>2882</v>
      </c>
      <c r="B80" s="2" t="s">
        <v>2148</v>
      </c>
      <c r="C80" t="s">
        <v>2831</v>
      </c>
      <c r="D80" t="s">
        <v>2831</v>
      </c>
      <c r="E80" s="3">
        <v>83047.58</v>
      </c>
      <c r="F80" s="1">
        <v>44368</v>
      </c>
      <c r="G80" t="s">
        <v>2149</v>
      </c>
      <c r="H80" t="s">
        <v>2150</v>
      </c>
      <c r="I80" s="3">
        <v>2756.39</v>
      </c>
      <c r="K80" t="s">
        <v>2599</v>
      </c>
      <c r="L80" t="s">
        <v>2842</v>
      </c>
    </row>
    <row r="81" spans="1:12" x14ac:dyDescent="0.25">
      <c r="A81" t="s">
        <v>2882</v>
      </c>
      <c r="B81" s="2" t="s">
        <v>2151</v>
      </c>
      <c r="C81" t="s">
        <v>2831</v>
      </c>
      <c r="D81" t="s">
        <v>2831</v>
      </c>
      <c r="E81" s="3">
        <v>1850000</v>
      </c>
      <c r="F81" s="1">
        <v>44314</v>
      </c>
      <c r="G81" t="s">
        <v>2152</v>
      </c>
      <c r="H81" t="s">
        <v>2153</v>
      </c>
      <c r="I81" s="3">
        <v>20314.82</v>
      </c>
      <c r="K81" t="s">
        <v>2604</v>
      </c>
      <c r="L81" t="s">
        <v>2842</v>
      </c>
    </row>
    <row r="82" spans="1:12" x14ac:dyDescent="0.25">
      <c r="A82" t="s">
        <v>2882</v>
      </c>
      <c r="B82" s="2" t="s">
        <v>2154</v>
      </c>
      <c r="C82" t="s">
        <v>2831</v>
      </c>
      <c r="D82" t="s">
        <v>2831</v>
      </c>
      <c r="E82" s="3">
        <v>367620.8</v>
      </c>
      <c r="F82" s="1">
        <v>44365</v>
      </c>
      <c r="G82" t="s">
        <v>2155</v>
      </c>
      <c r="H82" t="s">
        <v>2156</v>
      </c>
      <c r="I82" s="3">
        <v>0</v>
      </c>
      <c r="K82" t="s">
        <v>2157</v>
      </c>
      <c r="L82" t="s">
        <v>2843</v>
      </c>
    </row>
    <row r="83" spans="1:12" x14ac:dyDescent="0.25">
      <c r="A83" t="s">
        <v>2882</v>
      </c>
      <c r="B83" s="2" t="s">
        <v>2418</v>
      </c>
      <c r="C83" t="s">
        <v>2831</v>
      </c>
      <c r="D83" t="s">
        <v>2831</v>
      </c>
      <c r="E83" s="3">
        <v>150033.9</v>
      </c>
      <c r="F83" s="1">
        <v>44232</v>
      </c>
      <c r="G83" t="s">
        <v>2419</v>
      </c>
      <c r="H83" t="s">
        <v>2420</v>
      </c>
      <c r="I83" s="3">
        <v>150033.9</v>
      </c>
      <c r="K83" t="s">
        <v>2606</v>
      </c>
      <c r="L83" t="s">
        <v>2842</v>
      </c>
    </row>
    <row r="84" spans="1:12" x14ac:dyDescent="0.25">
      <c r="A84" t="s">
        <v>2882</v>
      </c>
      <c r="B84" s="2" t="s">
        <v>2158</v>
      </c>
      <c r="C84" t="s">
        <v>2831</v>
      </c>
      <c r="D84" t="s">
        <v>2831</v>
      </c>
      <c r="E84" s="3">
        <v>204000</v>
      </c>
      <c r="F84" s="1">
        <v>44368</v>
      </c>
      <c r="G84" t="s">
        <v>2159</v>
      </c>
      <c r="H84" t="s">
        <v>2160</v>
      </c>
      <c r="I84" s="3">
        <v>14760.21</v>
      </c>
      <c r="K84" t="s">
        <v>2161</v>
      </c>
      <c r="L84" t="s">
        <v>2842</v>
      </c>
    </row>
    <row r="85" spans="1:12" x14ac:dyDescent="0.25">
      <c r="A85" t="s">
        <v>2882</v>
      </c>
      <c r="B85" s="2" t="s">
        <v>2162</v>
      </c>
      <c r="C85" t="s">
        <v>2831</v>
      </c>
      <c r="D85" t="s">
        <v>2831</v>
      </c>
      <c r="E85" s="3">
        <v>675771</v>
      </c>
      <c r="F85" s="1">
        <v>44460</v>
      </c>
      <c r="G85" t="s">
        <v>2163</v>
      </c>
      <c r="H85" t="s">
        <v>2164</v>
      </c>
      <c r="I85" s="3">
        <v>3648</v>
      </c>
      <c r="K85" t="s">
        <v>2165</v>
      </c>
      <c r="L85" t="s">
        <v>2843</v>
      </c>
    </row>
    <row r="86" spans="1:12" x14ac:dyDescent="0.25">
      <c r="A86" t="s">
        <v>2882</v>
      </c>
      <c r="B86" s="2" t="s">
        <v>2421</v>
      </c>
      <c r="C86" t="s">
        <v>2831</v>
      </c>
      <c r="D86" t="s">
        <v>2831</v>
      </c>
      <c r="E86" s="3">
        <v>26006.29</v>
      </c>
      <c r="F86" s="1">
        <v>44232</v>
      </c>
      <c r="G86" t="s">
        <v>2422</v>
      </c>
      <c r="H86" t="s">
        <v>2423</v>
      </c>
      <c r="I86" s="3">
        <v>26006.29</v>
      </c>
      <c r="K86" t="s">
        <v>2611</v>
      </c>
      <c r="L86" t="s">
        <v>2842</v>
      </c>
    </row>
    <row r="87" spans="1:12" x14ac:dyDescent="0.25">
      <c r="A87" t="s">
        <v>2882</v>
      </c>
      <c r="B87" s="2" t="s">
        <v>2166</v>
      </c>
      <c r="C87" t="s">
        <v>2831</v>
      </c>
      <c r="D87" t="s">
        <v>2831</v>
      </c>
      <c r="E87" s="3">
        <v>603000</v>
      </c>
      <c r="F87" s="1">
        <v>44389</v>
      </c>
      <c r="G87" t="s">
        <v>2167</v>
      </c>
      <c r="H87" t="s">
        <v>2168</v>
      </c>
      <c r="I87" s="3">
        <v>39608.089999999997</v>
      </c>
      <c r="K87" t="s">
        <v>2169</v>
      </c>
      <c r="L87" t="s">
        <v>2842</v>
      </c>
    </row>
    <row r="88" spans="1:12" x14ac:dyDescent="0.25">
      <c r="A88" t="s">
        <v>2882</v>
      </c>
      <c r="B88" s="2" t="s">
        <v>2424</v>
      </c>
      <c r="C88" t="s">
        <v>2831</v>
      </c>
      <c r="D88" t="s">
        <v>2831</v>
      </c>
      <c r="E88" s="3">
        <v>43953.36</v>
      </c>
      <c r="F88" s="1">
        <v>44238</v>
      </c>
      <c r="G88" t="s">
        <v>2425</v>
      </c>
      <c r="H88" t="s">
        <v>2426</v>
      </c>
      <c r="I88" s="3">
        <v>43953.36</v>
      </c>
      <c r="K88" t="s">
        <v>2169</v>
      </c>
      <c r="L88" t="s">
        <v>2842</v>
      </c>
    </row>
    <row r="89" spans="1:12" x14ac:dyDescent="0.25">
      <c r="A89" t="s">
        <v>2882</v>
      </c>
      <c r="B89" s="2" t="s">
        <v>2170</v>
      </c>
      <c r="C89" t="s">
        <v>2831</v>
      </c>
      <c r="D89" t="s">
        <v>2831</v>
      </c>
      <c r="E89" s="3">
        <v>82428.36</v>
      </c>
      <c r="F89" s="1">
        <v>44558</v>
      </c>
      <c r="G89" t="s">
        <v>2171</v>
      </c>
      <c r="H89" t="s">
        <v>2172</v>
      </c>
      <c r="I89" s="3">
        <v>25048.98</v>
      </c>
      <c r="K89" t="s">
        <v>2173</v>
      </c>
      <c r="L89" t="s">
        <v>2843</v>
      </c>
    </row>
    <row r="90" spans="1:12" x14ac:dyDescent="0.25">
      <c r="A90" t="s">
        <v>2882</v>
      </c>
      <c r="B90" s="2" t="s">
        <v>2427</v>
      </c>
      <c r="C90" t="s">
        <v>2831</v>
      </c>
      <c r="D90" t="s">
        <v>2831</v>
      </c>
      <c r="E90" s="3">
        <v>3075</v>
      </c>
      <c r="F90" s="1">
        <v>44214</v>
      </c>
      <c r="G90" t="s">
        <v>2428</v>
      </c>
      <c r="H90" t="s">
        <v>2429</v>
      </c>
      <c r="I90" s="3">
        <v>3075</v>
      </c>
      <c r="K90" t="s">
        <v>2614</v>
      </c>
      <c r="L90" t="s">
        <v>2843</v>
      </c>
    </row>
    <row r="91" spans="1:12" x14ac:dyDescent="0.25">
      <c r="A91" t="s">
        <v>2882</v>
      </c>
      <c r="B91" s="2" t="s">
        <v>2174</v>
      </c>
      <c r="C91" t="s">
        <v>2831</v>
      </c>
      <c r="D91" t="s">
        <v>2831</v>
      </c>
      <c r="E91" s="3">
        <v>42835907.659999996</v>
      </c>
      <c r="F91" s="1">
        <v>44469</v>
      </c>
      <c r="G91" t="s">
        <v>2175</v>
      </c>
      <c r="H91" t="s">
        <v>2176</v>
      </c>
      <c r="I91" s="3">
        <v>6076258.2000000002</v>
      </c>
      <c r="K91" t="s">
        <v>2177</v>
      </c>
      <c r="L91" t="s">
        <v>2843</v>
      </c>
    </row>
    <row r="92" spans="1:12" x14ac:dyDescent="0.25">
      <c r="A92" t="s">
        <v>2882</v>
      </c>
      <c r="B92" s="2" t="s">
        <v>2178</v>
      </c>
      <c r="C92" t="s">
        <v>2831</v>
      </c>
      <c r="D92" t="s">
        <v>2831</v>
      </c>
      <c r="E92" s="3">
        <v>42835907.659999996</v>
      </c>
      <c r="F92" s="1">
        <v>44348</v>
      </c>
      <c r="G92" t="s">
        <v>2179</v>
      </c>
      <c r="H92" t="s">
        <v>2180</v>
      </c>
      <c r="I92" s="3">
        <v>1920026.57</v>
      </c>
      <c r="K92" t="s">
        <v>2181</v>
      </c>
      <c r="L92" t="s">
        <v>2843</v>
      </c>
    </row>
    <row r="93" spans="1:12" x14ac:dyDescent="0.25">
      <c r="A93" t="s">
        <v>2882</v>
      </c>
      <c r="B93" s="2" t="s">
        <v>2430</v>
      </c>
      <c r="C93" t="s">
        <v>2831</v>
      </c>
      <c r="D93" t="s">
        <v>2831</v>
      </c>
      <c r="E93" s="3">
        <v>42336</v>
      </c>
      <c r="F93" s="1">
        <v>44211</v>
      </c>
      <c r="G93" t="s">
        <v>2431</v>
      </c>
      <c r="H93" t="s">
        <v>2432</v>
      </c>
      <c r="I93" s="3">
        <v>42663</v>
      </c>
      <c r="K93" t="s">
        <v>2619</v>
      </c>
      <c r="L93" t="s">
        <v>2843</v>
      </c>
    </row>
    <row r="94" spans="1:12" x14ac:dyDescent="0.25">
      <c r="A94" t="s">
        <v>2882</v>
      </c>
      <c r="B94" s="2" t="s">
        <v>2182</v>
      </c>
      <c r="C94" t="s">
        <v>2831</v>
      </c>
      <c r="D94" t="s">
        <v>2831</v>
      </c>
      <c r="E94" s="3">
        <v>39750</v>
      </c>
      <c r="F94" s="1">
        <v>44385</v>
      </c>
      <c r="G94" t="s">
        <v>2183</v>
      </c>
      <c r="H94" t="s">
        <v>2184</v>
      </c>
      <c r="I94" s="3">
        <v>54000</v>
      </c>
      <c r="K94" t="s">
        <v>2185</v>
      </c>
      <c r="L94" t="s">
        <v>2843</v>
      </c>
    </row>
    <row r="95" spans="1:12" x14ac:dyDescent="0.25">
      <c r="A95" t="s">
        <v>2882</v>
      </c>
      <c r="B95" s="2" t="s">
        <v>2186</v>
      </c>
      <c r="C95" t="s">
        <v>2831</v>
      </c>
      <c r="D95" t="s">
        <v>2831</v>
      </c>
      <c r="E95" s="3">
        <v>156200</v>
      </c>
      <c r="F95" s="1">
        <v>44440</v>
      </c>
      <c r="G95" t="s">
        <v>2187</v>
      </c>
      <c r="H95" t="s">
        <v>2188</v>
      </c>
      <c r="I95" s="3">
        <v>67470</v>
      </c>
      <c r="K95" t="s">
        <v>2189</v>
      </c>
      <c r="L95" t="s">
        <v>2843</v>
      </c>
    </row>
    <row r="96" spans="1:12" x14ac:dyDescent="0.25">
      <c r="A96" t="s">
        <v>2882</v>
      </c>
      <c r="B96" s="2" t="s">
        <v>2488</v>
      </c>
      <c r="C96" t="s">
        <v>2831</v>
      </c>
      <c r="D96" t="s">
        <v>2831</v>
      </c>
      <c r="E96" s="3">
        <v>33837.93</v>
      </c>
      <c r="F96" s="1">
        <v>44277</v>
      </c>
      <c r="G96" t="s">
        <v>2489</v>
      </c>
      <c r="H96" t="s">
        <v>2490</v>
      </c>
      <c r="I96" s="3">
        <v>33837.93</v>
      </c>
      <c r="K96" t="s">
        <v>2623</v>
      </c>
      <c r="L96" t="s">
        <v>2842</v>
      </c>
    </row>
    <row r="97" spans="1:12" x14ac:dyDescent="0.25">
      <c r="A97" t="s">
        <v>2882</v>
      </c>
      <c r="B97" s="2" t="s">
        <v>2190</v>
      </c>
      <c r="C97" t="s">
        <v>2831</v>
      </c>
      <c r="D97" t="s">
        <v>2831</v>
      </c>
      <c r="E97" s="3">
        <v>1217022</v>
      </c>
      <c r="F97" s="1">
        <v>44426</v>
      </c>
      <c r="G97" t="s">
        <v>2191</v>
      </c>
      <c r="H97" t="s">
        <v>2192</v>
      </c>
      <c r="I97" s="3">
        <v>420886.36</v>
      </c>
      <c r="K97" t="s">
        <v>2193</v>
      </c>
      <c r="L97" t="s">
        <v>2843</v>
      </c>
    </row>
    <row r="98" spans="1:12" x14ac:dyDescent="0.25">
      <c r="A98" t="s">
        <v>2882</v>
      </c>
      <c r="B98" s="2" t="s">
        <v>2194</v>
      </c>
      <c r="C98" t="s">
        <v>2831</v>
      </c>
      <c r="D98" t="s">
        <v>2831</v>
      </c>
      <c r="E98" s="3">
        <v>1720000</v>
      </c>
      <c r="F98" s="1">
        <v>44445</v>
      </c>
      <c r="G98" t="s">
        <v>2195</v>
      </c>
      <c r="H98" t="s">
        <v>2196</v>
      </c>
      <c r="I98" s="3">
        <v>860000</v>
      </c>
      <c r="K98" t="s">
        <v>1006</v>
      </c>
      <c r="L98" t="s">
        <v>2843</v>
      </c>
    </row>
    <row r="99" spans="1:12" x14ac:dyDescent="0.25">
      <c r="A99" t="s">
        <v>2882</v>
      </c>
      <c r="B99" s="2" t="s">
        <v>2197</v>
      </c>
      <c r="C99" t="s">
        <v>2831</v>
      </c>
      <c r="D99" t="s">
        <v>2831</v>
      </c>
      <c r="E99" s="3">
        <v>9621579.1300000008</v>
      </c>
      <c r="F99" s="1">
        <v>44295</v>
      </c>
      <c r="G99" t="s">
        <v>2198</v>
      </c>
      <c r="H99" t="s">
        <v>2199</v>
      </c>
      <c r="I99" s="3">
        <v>800000</v>
      </c>
      <c r="K99" t="s">
        <v>2200</v>
      </c>
      <c r="L99" t="s">
        <v>2843</v>
      </c>
    </row>
    <row r="100" spans="1:12" x14ac:dyDescent="0.25">
      <c r="A100" t="s">
        <v>2882</v>
      </c>
      <c r="B100" s="2" t="s">
        <v>2201</v>
      </c>
      <c r="C100" t="s">
        <v>2831</v>
      </c>
      <c r="D100" t="s">
        <v>2831</v>
      </c>
      <c r="E100" s="3">
        <v>100000</v>
      </c>
      <c r="F100" s="1">
        <v>44424</v>
      </c>
      <c r="G100" t="s">
        <v>2202</v>
      </c>
      <c r="H100" t="s">
        <v>2203</v>
      </c>
      <c r="I100" s="3">
        <v>95000</v>
      </c>
      <c r="K100" t="s">
        <v>2204</v>
      </c>
      <c r="L100" t="s">
        <v>2843</v>
      </c>
    </row>
    <row r="101" spans="1:12" x14ac:dyDescent="0.25">
      <c r="A101" t="s">
        <v>2882</v>
      </c>
      <c r="B101" s="2" t="s">
        <v>2433</v>
      </c>
      <c r="C101" t="s">
        <v>2831</v>
      </c>
      <c r="D101" t="s">
        <v>2831</v>
      </c>
      <c r="E101" s="3">
        <v>6250</v>
      </c>
      <c r="F101" s="1">
        <v>44252</v>
      </c>
      <c r="G101" t="s">
        <v>2434</v>
      </c>
      <c r="H101" t="s">
        <v>2435</v>
      </c>
      <c r="I101" s="3">
        <v>6250</v>
      </c>
      <c r="K101" t="s">
        <v>2628</v>
      </c>
      <c r="L101" t="s">
        <v>2843</v>
      </c>
    </row>
    <row r="102" spans="1:12" x14ac:dyDescent="0.25">
      <c r="A102" t="s">
        <v>2882</v>
      </c>
      <c r="B102" s="2" t="s">
        <v>2436</v>
      </c>
      <c r="C102" t="s">
        <v>2831</v>
      </c>
      <c r="D102" t="s">
        <v>2831</v>
      </c>
      <c r="E102" s="3">
        <v>13700.84</v>
      </c>
      <c r="F102" s="1">
        <v>44237</v>
      </c>
      <c r="G102" t="s">
        <v>2437</v>
      </c>
      <c r="H102" t="s">
        <v>2438</v>
      </c>
      <c r="I102" s="3">
        <v>13700.84</v>
      </c>
      <c r="K102" t="s">
        <v>2035</v>
      </c>
      <c r="L102" t="s">
        <v>2842</v>
      </c>
    </row>
    <row r="103" spans="1:12" x14ac:dyDescent="0.25">
      <c r="A103" t="s">
        <v>2882</v>
      </c>
      <c r="B103" s="2" t="s">
        <v>2205</v>
      </c>
      <c r="C103" t="s">
        <v>2831</v>
      </c>
      <c r="D103" t="s">
        <v>2831</v>
      </c>
      <c r="E103" s="3">
        <v>843500</v>
      </c>
      <c r="F103" s="1">
        <v>44302</v>
      </c>
      <c r="G103" t="s">
        <v>2206</v>
      </c>
      <c r="H103" t="s">
        <v>2207</v>
      </c>
      <c r="I103" s="3">
        <v>48950.22</v>
      </c>
      <c r="K103" t="s">
        <v>1421</v>
      </c>
      <c r="L103" t="s">
        <v>2842</v>
      </c>
    </row>
    <row r="104" spans="1:12" x14ac:dyDescent="0.25">
      <c r="A104" t="s">
        <v>2882</v>
      </c>
      <c r="B104" s="2" t="s">
        <v>2208</v>
      </c>
      <c r="C104" t="s">
        <v>2831</v>
      </c>
      <c r="D104" t="s">
        <v>2831</v>
      </c>
      <c r="E104" s="3">
        <v>60000</v>
      </c>
      <c r="F104" s="1">
        <v>44368</v>
      </c>
      <c r="G104" t="s">
        <v>2209</v>
      </c>
      <c r="H104" t="s">
        <v>2210</v>
      </c>
      <c r="I104" s="3">
        <v>3725</v>
      </c>
      <c r="K104" t="s">
        <v>2632</v>
      </c>
      <c r="L104" t="s">
        <v>2842</v>
      </c>
    </row>
    <row r="105" spans="1:12" x14ac:dyDescent="0.25">
      <c r="A105" t="s">
        <v>2882</v>
      </c>
      <c r="B105" s="2" t="s">
        <v>2211</v>
      </c>
      <c r="C105" t="s">
        <v>2831</v>
      </c>
      <c r="D105" t="s">
        <v>2831</v>
      </c>
      <c r="E105" s="3">
        <v>1394820</v>
      </c>
      <c r="F105" s="1">
        <v>44484</v>
      </c>
      <c r="G105" t="s">
        <v>2212</v>
      </c>
      <c r="H105" t="s">
        <v>2213</v>
      </c>
      <c r="I105" s="3">
        <v>69320</v>
      </c>
      <c r="K105" t="s">
        <v>2214</v>
      </c>
      <c r="L105" t="s">
        <v>2843</v>
      </c>
    </row>
    <row r="106" spans="1:12" x14ac:dyDescent="0.25">
      <c r="A106" t="s">
        <v>2882</v>
      </c>
      <c r="B106" s="2" t="s">
        <v>2215</v>
      </c>
      <c r="C106" t="s">
        <v>2831</v>
      </c>
      <c r="D106" t="s">
        <v>2831</v>
      </c>
      <c r="E106" s="3">
        <v>1394820</v>
      </c>
      <c r="F106" s="1">
        <v>44295</v>
      </c>
      <c r="G106" t="s">
        <v>2216</v>
      </c>
      <c r="H106" t="s">
        <v>2217</v>
      </c>
      <c r="I106" s="3">
        <v>160200</v>
      </c>
      <c r="K106" t="s">
        <v>2214</v>
      </c>
      <c r="L106" t="s">
        <v>2843</v>
      </c>
    </row>
    <row r="107" spans="1:12" x14ac:dyDescent="0.25">
      <c r="A107" t="s">
        <v>2882</v>
      </c>
      <c r="B107" s="2" t="s">
        <v>2439</v>
      </c>
      <c r="C107" t="s">
        <v>2831</v>
      </c>
      <c r="D107" t="s">
        <v>2831</v>
      </c>
      <c r="E107" s="3">
        <v>28899</v>
      </c>
      <c r="F107" s="1">
        <v>44246</v>
      </c>
      <c r="G107" t="s">
        <v>2440</v>
      </c>
      <c r="H107" t="s">
        <v>2441</v>
      </c>
      <c r="I107" s="3">
        <v>28899</v>
      </c>
      <c r="K107" t="s">
        <v>2649</v>
      </c>
      <c r="L107" t="s">
        <v>2843</v>
      </c>
    </row>
    <row r="108" spans="1:12" x14ac:dyDescent="0.25">
      <c r="A108" t="s">
        <v>2882</v>
      </c>
      <c r="B108" s="2" t="s">
        <v>2442</v>
      </c>
      <c r="C108" t="s">
        <v>2831</v>
      </c>
      <c r="D108" t="s">
        <v>2831</v>
      </c>
      <c r="E108" s="3">
        <v>173550</v>
      </c>
      <c r="F108" s="1">
        <v>44246</v>
      </c>
      <c r="G108" t="s">
        <v>2443</v>
      </c>
      <c r="H108" t="s">
        <v>2444</v>
      </c>
      <c r="I108" s="3">
        <v>173550</v>
      </c>
      <c r="K108" t="s">
        <v>2649</v>
      </c>
      <c r="L108" t="s">
        <v>2843</v>
      </c>
    </row>
    <row r="109" spans="1:12" x14ac:dyDescent="0.25">
      <c r="A109" t="s">
        <v>2882</v>
      </c>
      <c r="B109" s="2" t="s">
        <v>2218</v>
      </c>
      <c r="C109" t="s">
        <v>2831</v>
      </c>
      <c r="D109" t="s">
        <v>2831</v>
      </c>
      <c r="E109" s="3">
        <v>114965972</v>
      </c>
      <c r="F109" s="1">
        <v>44414</v>
      </c>
      <c r="G109" t="s">
        <v>2219</v>
      </c>
      <c r="H109" t="s">
        <v>2220</v>
      </c>
      <c r="I109" s="3">
        <v>295572</v>
      </c>
      <c r="K109" t="s">
        <v>2221</v>
      </c>
      <c r="L109" t="s">
        <v>2843</v>
      </c>
    </row>
    <row r="110" spans="1:12" x14ac:dyDescent="0.25">
      <c r="A110" t="s">
        <v>2882</v>
      </c>
      <c r="B110" s="2" t="s">
        <v>2222</v>
      </c>
      <c r="C110" t="s">
        <v>2831</v>
      </c>
      <c r="D110" t="s">
        <v>2831</v>
      </c>
      <c r="E110" s="3">
        <v>114965972</v>
      </c>
      <c r="F110" s="1">
        <v>44392</v>
      </c>
      <c r="G110" t="s">
        <v>2223</v>
      </c>
      <c r="H110" t="s">
        <v>2224</v>
      </c>
      <c r="I110" s="3">
        <v>231718</v>
      </c>
      <c r="K110" t="s">
        <v>2221</v>
      </c>
      <c r="L110" t="s">
        <v>2843</v>
      </c>
    </row>
    <row r="111" spans="1:12" x14ac:dyDescent="0.25">
      <c r="A111" t="s">
        <v>2882</v>
      </c>
      <c r="B111" s="2" t="s">
        <v>2225</v>
      </c>
      <c r="C111" t="s">
        <v>2831</v>
      </c>
      <c r="D111" t="s">
        <v>2831</v>
      </c>
      <c r="E111" s="3">
        <v>235556.3</v>
      </c>
      <c r="F111" s="1">
        <v>44336</v>
      </c>
      <c r="G111" t="s">
        <v>2226</v>
      </c>
      <c r="H111" t="s">
        <v>2227</v>
      </c>
      <c r="I111" s="3">
        <v>30062.46</v>
      </c>
      <c r="K111" t="s">
        <v>2228</v>
      </c>
      <c r="L111" t="s">
        <v>2842</v>
      </c>
    </row>
    <row r="112" spans="1:12" x14ac:dyDescent="0.25">
      <c r="A112" t="s">
        <v>2882</v>
      </c>
      <c r="B112" s="2" t="s">
        <v>2229</v>
      </c>
      <c r="C112" t="s">
        <v>2831</v>
      </c>
      <c r="D112" t="s">
        <v>2831</v>
      </c>
      <c r="E112" s="3">
        <v>6407252</v>
      </c>
      <c r="F112" s="1">
        <v>44417</v>
      </c>
      <c r="G112" t="s">
        <v>2230</v>
      </c>
      <c r="H112" t="s">
        <v>2231</v>
      </c>
      <c r="I112" s="3">
        <v>1350000</v>
      </c>
      <c r="K112" t="s">
        <v>2232</v>
      </c>
      <c r="L112" t="s">
        <v>2843</v>
      </c>
    </row>
    <row r="113" spans="1:12" x14ac:dyDescent="0.25">
      <c r="A113" t="s">
        <v>2882</v>
      </c>
      <c r="B113" s="2" t="s">
        <v>2236</v>
      </c>
      <c r="C113" t="s">
        <v>2831</v>
      </c>
      <c r="D113" t="s">
        <v>2831</v>
      </c>
      <c r="E113" s="3">
        <v>25000</v>
      </c>
      <c r="F113" s="1">
        <v>44365</v>
      </c>
      <c r="G113" t="s">
        <v>2237</v>
      </c>
      <c r="H113" t="s">
        <v>2238</v>
      </c>
      <c r="I113" s="3">
        <v>11975</v>
      </c>
      <c r="K113" t="s">
        <v>2239</v>
      </c>
      <c r="L113" t="s">
        <v>2843</v>
      </c>
    </row>
    <row r="114" spans="1:12" x14ac:dyDescent="0.25">
      <c r="A114" t="s">
        <v>2882</v>
      </c>
      <c r="B114" s="2" t="s">
        <v>2243</v>
      </c>
      <c r="C114" t="s">
        <v>2831</v>
      </c>
      <c r="D114" t="s">
        <v>2831</v>
      </c>
      <c r="E114" s="3">
        <v>80000</v>
      </c>
      <c r="F114" s="1">
        <v>44363</v>
      </c>
      <c r="G114" t="s">
        <v>2244</v>
      </c>
      <c r="H114" t="s">
        <v>2245</v>
      </c>
      <c r="I114" s="3">
        <v>8600</v>
      </c>
      <c r="K114" t="s">
        <v>2715</v>
      </c>
      <c r="L114" t="s">
        <v>2842</v>
      </c>
    </row>
    <row r="115" spans="1:12" x14ac:dyDescent="0.25">
      <c r="A115" t="s">
        <v>2882</v>
      </c>
      <c r="B115" s="2" t="s">
        <v>2246</v>
      </c>
      <c r="C115" t="s">
        <v>2831</v>
      </c>
      <c r="D115" t="s">
        <v>2831</v>
      </c>
      <c r="E115" s="3">
        <v>335430</v>
      </c>
      <c r="F115" s="1">
        <v>44306</v>
      </c>
      <c r="G115" t="s">
        <v>2247</v>
      </c>
      <c r="H115" t="s">
        <v>2248</v>
      </c>
      <c r="I115" s="3">
        <v>33543</v>
      </c>
      <c r="K115" t="s">
        <v>2249</v>
      </c>
      <c r="L115" t="s">
        <v>2843</v>
      </c>
    </row>
    <row r="116" spans="1:12" x14ac:dyDescent="0.25">
      <c r="A116" t="s">
        <v>2882</v>
      </c>
      <c r="B116" s="2" t="s">
        <v>2445</v>
      </c>
      <c r="C116" t="s">
        <v>2831</v>
      </c>
      <c r="D116" t="s">
        <v>2831</v>
      </c>
      <c r="E116" s="3">
        <v>33543</v>
      </c>
      <c r="F116" s="1">
        <v>44217</v>
      </c>
      <c r="G116" t="s">
        <v>2446</v>
      </c>
      <c r="H116" t="s">
        <v>2447</v>
      </c>
      <c r="I116" s="11" t="s">
        <v>2724</v>
      </c>
      <c r="K116" t="s">
        <v>2249</v>
      </c>
      <c r="L116" t="s">
        <v>2843</v>
      </c>
    </row>
    <row r="117" spans="1:12" x14ac:dyDescent="0.25">
      <c r="A117" t="s">
        <v>2882</v>
      </c>
      <c r="B117" s="2" t="s">
        <v>2250</v>
      </c>
      <c r="C117" t="s">
        <v>2831</v>
      </c>
      <c r="D117" t="s">
        <v>2831</v>
      </c>
      <c r="E117" s="3">
        <v>68100.820000000007</v>
      </c>
      <c r="F117" s="1">
        <v>44257</v>
      </c>
      <c r="G117" t="s">
        <v>2251</v>
      </c>
      <c r="H117" t="s">
        <v>2252</v>
      </c>
      <c r="I117" s="3">
        <v>68100.820000000007</v>
      </c>
      <c r="K117" t="s">
        <v>2735</v>
      </c>
      <c r="L117" t="s">
        <v>2842</v>
      </c>
    </row>
    <row r="118" spans="1:12" x14ac:dyDescent="0.25">
      <c r="A118" t="s">
        <v>2882</v>
      </c>
      <c r="B118" s="2" t="s">
        <v>2491</v>
      </c>
      <c r="C118" t="s">
        <v>2831</v>
      </c>
      <c r="D118" t="s">
        <v>2831</v>
      </c>
      <c r="E118" s="3">
        <v>48986.18</v>
      </c>
      <c r="F118" s="1">
        <v>44264</v>
      </c>
      <c r="G118" t="s">
        <v>2492</v>
      </c>
      <c r="H118" t="s">
        <v>2493</v>
      </c>
      <c r="I118" s="3">
        <v>48986.18</v>
      </c>
      <c r="K118" t="s">
        <v>2736</v>
      </c>
      <c r="L118" t="s">
        <v>2843</v>
      </c>
    </row>
    <row r="119" spans="1:12" x14ac:dyDescent="0.25">
      <c r="A119" t="s">
        <v>2882</v>
      </c>
      <c r="B119" s="2" t="s">
        <v>2448</v>
      </c>
      <c r="C119" t="s">
        <v>2831</v>
      </c>
      <c r="D119" t="s">
        <v>2831</v>
      </c>
      <c r="E119" s="3">
        <v>59731</v>
      </c>
      <c r="F119" s="1">
        <v>44222</v>
      </c>
      <c r="G119" t="s">
        <v>2449</v>
      </c>
      <c r="H119" t="s">
        <v>2450</v>
      </c>
      <c r="I119" s="3">
        <v>59731</v>
      </c>
      <c r="K119" t="s">
        <v>2739</v>
      </c>
      <c r="L119" t="s">
        <v>2843</v>
      </c>
    </row>
    <row r="120" spans="1:12" x14ac:dyDescent="0.25">
      <c r="A120" t="s">
        <v>2882</v>
      </c>
      <c r="B120" s="2" t="s">
        <v>2451</v>
      </c>
      <c r="C120" t="s">
        <v>2831</v>
      </c>
      <c r="D120" t="s">
        <v>2831</v>
      </c>
      <c r="E120" s="3">
        <v>92480</v>
      </c>
      <c r="F120" s="1">
        <v>44222</v>
      </c>
      <c r="G120" t="s">
        <v>2452</v>
      </c>
      <c r="H120" t="s">
        <v>2453</v>
      </c>
      <c r="I120" s="3">
        <v>92480</v>
      </c>
      <c r="K120" t="s">
        <v>2743</v>
      </c>
      <c r="L120" t="s">
        <v>2843</v>
      </c>
    </row>
    <row r="121" spans="1:12" x14ac:dyDescent="0.25">
      <c r="A121" t="s">
        <v>2882</v>
      </c>
      <c r="B121" s="2" t="s">
        <v>2253</v>
      </c>
      <c r="C121" t="s">
        <v>2831</v>
      </c>
      <c r="D121" t="s">
        <v>2831</v>
      </c>
      <c r="E121" s="3">
        <v>90768.9</v>
      </c>
      <c r="F121" s="1">
        <v>44295</v>
      </c>
      <c r="G121" t="s">
        <v>2254</v>
      </c>
      <c r="H121" t="s">
        <v>2255</v>
      </c>
      <c r="I121" s="3">
        <v>1350</v>
      </c>
      <c r="K121" t="s">
        <v>2256</v>
      </c>
      <c r="L121" t="s">
        <v>2843</v>
      </c>
    </row>
    <row r="122" spans="1:12" x14ac:dyDescent="0.25">
      <c r="A122" t="s">
        <v>2882</v>
      </c>
      <c r="B122" s="2" t="s">
        <v>2257</v>
      </c>
      <c r="C122" t="s">
        <v>2831</v>
      </c>
      <c r="D122" t="s">
        <v>2831</v>
      </c>
      <c r="E122" s="3">
        <v>808662.4</v>
      </c>
      <c r="F122" s="1">
        <v>44271</v>
      </c>
      <c r="G122" t="s">
        <v>2258</v>
      </c>
      <c r="H122" t="s">
        <v>2259</v>
      </c>
      <c r="I122" s="3">
        <v>161732.5</v>
      </c>
      <c r="K122" t="s">
        <v>2260</v>
      </c>
      <c r="L122" t="s">
        <v>2843</v>
      </c>
    </row>
    <row r="123" spans="1:12" x14ac:dyDescent="0.25">
      <c r="A123" t="s">
        <v>2882</v>
      </c>
      <c r="B123" s="2" t="s">
        <v>2261</v>
      </c>
      <c r="C123" t="s">
        <v>2831</v>
      </c>
      <c r="D123" t="s">
        <v>2831</v>
      </c>
      <c r="E123" s="3">
        <v>30981.439999999999</v>
      </c>
      <c r="F123" s="1">
        <v>44271</v>
      </c>
      <c r="G123" t="s">
        <v>2262</v>
      </c>
      <c r="H123" t="s">
        <v>2263</v>
      </c>
      <c r="I123" s="3">
        <v>30981.439999999999</v>
      </c>
      <c r="K123" t="s">
        <v>2249</v>
      </c>
      <c r="L123" t="s">
        <v>2842</v>
      </c>
    </row>
    <row r="124" spans="1:12" x14ac:dyDescent="0.25">
      <c r="A124" t="s">
        <v>2882</v>
      </c>
      <c r="B124" s="2" t="s">
        <v>2264</v>
      </c>
      <c r="C124" t="s">
        <v>2831</v>
      </c>
      <c r="D124" t="s">
        <v>2831</v>
      </c>
      <c r="E124" s="3">
        <v>1745711.2</v>
      </c>
      <c r="F124" s="1">
        <v>44295</v>
      </c>
      <c r="G124" t="s">
        <v>2265</v>
      </c>
      <c r="H124" t="s">
        <v>2266</v>
      </c>
      <c r="I124" s="3">
        <v>174571.12</v>
      </c>
      <c r="K124" t="s">
        <v>2267</v>
      </c>
      <c r="L124" t="s">
        <v>2843</v>
      </c>
    </row>
    <row r="125" spans="1:12" x14ac:dyDescent="0.25">
      <c r="A125" t="s">
        <v>2882</v>
      </c>
      <c r="B125" s="2" t="s">
        <v>2268</v>
      </c>
      <c r="C125" t="s">
        <v>2831</v>
      </c>
      <c r="D125" t="s">
        <v>2831</v>
      </c>
      <c r="E125" s="3">
        <v>12381624.23</v>
      </c>
      <c r="F125" s="1">
        <v>44295</v>
      </c>
      <c r="G125" t="s">
        <v>2269</v>
      </c>
      <c r="H125" t="s">
        <v>2270</v>
      </c>
      <c r="I125" s="3">
        <v>1201194.6000000001</v>
      </c>
      <c r="K125" t="s">
        <v>2271</v>
      </c>
      <c r="L125" t="s">
        <v>2843</v>
      </c>
    </row>
    <row r="126" spans="1:12" x14ac:dyDescent="0.25">
      <c r="A126" t="s">
        <v>2882</v>
      </c>
      <c r="B126" s="2" t="s">
        <v>2272</v>
      </c>
      <c r="C126" t="s">
        <v>2831</v>
      </c>
      <c r="D126" t="s">
        <v>2831</v>
      </c>
      <c r="E126" s="3">
        <v>1247589.68</v>
      </c>
      <c r="F126" s="1">
        <v>44306</v>
      </c>
      <c r="G126" t="s">
        <v>2273</v>
      </c>
      <c r="H126" t="s">
        <v>2274</v>
      </c>
      <c r="I126" s="3">
        <v>200000</v>
      </c>
      <c r="K126" t="s">
        <v>2275</v>
      </c>
      <c r="L126" t="s">
        <v>2843</v>
      </c>
    </row>
    <row r="127" spans="1:12" x14ac:dyDescent="0.25">
      <c r="A127" t="s">
        <v>2882</v>
      </c>
      <c r="B127" s="2" t="s">
        <v>2276</v>
      </c>
      <c r="C127" t="s">
        <v>2831</v>
      </c>
      <c r="D127" t="s">
        <v>2831</v>
      </c>
      <c r="E127" s="3">
        <v>2418062.59</v>
      </c>
      <c r="F127" s="1">
        <v>44322</v>
      </c>
      <c r="G127" t="s">
        <v>2277</v>
      </c>
      <c r="H127" t="s">
        <v>2278</v>
      </c>
      <c r="I127" s="3">
        <v>0</v>
      </c>
      <c r="K127" t="s">
        <v>2279</v>
      </c>
      <c r="L127" t="s">
        <v>2843</v>
      </c>
    </row>
    <row r="128" spans="1:12" x14ac:dyDescent="0.25">
      <c r="A128" t="s">
        <v>2882</v>
      </c>
      <c r="B128" s="2" t="s">
        <v>2280</v>
      </c>
      <c r="C128" t="s">
        <v>2831</v>
      </c>
      <c r="D128" t="s">
        <v>2831</v>
      </c>
      <c r="E128" s="3">
        <v>587315.12</v>
      </c>
      <c r="F128" s="1">
        <v>44363</v>
      </c>
      <c r="G128" t="s">
        <v>2281</v>
      </c>
      <c r="H128" t="s">
        <v>2282</v>
      </c>
      <c r="I128" s="3">
        <v>42593.79</v>
      </c>
      <c r="K128" t="s">
        <v>2283</v>
      </c>
      <c r="L128" t="s">
        <v>2841</v>
      </c>
    </row>
    <row r="129" spans="1:12" x14ac:dyDescent="0.25">
      <c r="A129" t="s">
        <v>2882</v>
      </c>
      <c r="B129" s="2" t="s">
        <v>2284</v>
      </c>
      <c r="C129" t="s">
        <v>2831</v>
      </c>
      <c r="D129" t="s">
        <v>2831</v>
      </c>
      <c r="E129" s="3">
        <v>778074.85</v>
      </c>
      <c r="F129" s="1">
        <v>44484</v>
      </c>
      <c r="G129" t="s">
        <v>2285</v>
      </c>
      <c r="H129" t="s">
        <v>2286</v>
      </c>
      <c r="I129" s="3">
        <v>295206.71999999997</v>
      </c>
      <c r="K129" t="s">
        <v>2287</v>
      </c>
      <c r="L129" t="s">
        <v>2843</v>
      </c>
    </row>
    <row r="130" spans="1:12" x14ac:dyDescent="0.25">
      <c r="A130" t="s">
        <v>2882</v>
      </c>
      <c r="B130" s="2" t="s">
        <v>2288</v>
      </c>
      <c r="C130" t="s">
        <v>2831</v>
      </c>
      <c r="D130" t="s">
        <v>2831</v>
      </c>
      <c r="E130" s="3">
        <v>349802</v>
      </c>
      <c r="F130" s="1">
        <v>44487</v>
      </c>
      <c r="G130" t="s">
        <v>2289</v>
      </c>
      <c r="H130" t="s">
        <v>2290</v>
      </c>
      <c r="I130" s="3">
        <v>49856.79</v>
      </c>
      <c r="K130" t="s">
        <v>2291</v>
      </c>
      <c r="L130" t="s">
        <v>2843</v>
      </c>
    </row>
    <row r="131" spans="1:12" x14ac:dyDescent="0.25">
      <c r="A131" t="s">
        <v>2882</v>
      </c>
      <c r="B131" s="2" t="s">
        <v>2292</v>
      </c>
      <c r="C131" t="s">
        <v>2831</v>
      </c>
      <c r="D131" t="s">
        <v>2831</v>
      </c>
      <c r="E131" s="3">
        <v>2455551.4</v>
      </c>
      <c r="F131" s="1">
        <v>44546</v>
      </c>
      <c r="G131" t="s">
        <v>2293</v>
      </c>
      <c r="H131" t="s">
        <v>2294</v>
      </c>
      <c r="I131" s="3">
        <v>3253.2</v>
      </c>
      <c r="K131" t="s">
        <v>2295</v>
      </c>
      <c r="L131" t="s">
        <v>2843</v>
      </c>
    </row>
    <row r="132" spans="1:12" x14ac:dyDescent="0.25">
      <c r="A132" t="s">
        <v>2882</v>
      </c>
      <c r="B132" s="2" t="s">
        <v>2296</v>
      </c>
      <c r="C132" t="s">
        <v>2831</v>
      </c>
      <c r="D132" t="s">
        <v>2831</v>
      </c>
      <c r="E132" s="3">
        <v>6288932.3099999996</v>
      </c>
      <c r="F132" s="1">
        <v>44552</v>
      </c>
      <c r="G132" t="s">
        <v>2297</v>
      </c>
      <c r="H132" t="s">
        <v>2298</v>
      </c>
      <c r="I132" s="3">
        <v>324500</v>
      </c>
      <c r="K132" t="s">
        <v>2774</v>
      </c>
      <c r="L132" t="s">
        <v>2843</v>
      </c>
    </row>
    <row r="133" spans="1:12" x14ac:dyDescent="0.25">
      <c r="A133" t="s">
        <v>2882</v>
      </c>
      <c r="B133" s="2" t="s">
        <v>2299</v>
      </c>
      <c r="C133" t="s">
        <v>2831</v>
      </c>
      <c r="D133" t="s">
        <v>2831</v>
      </c>
      <c r="E133" s="3">
        <v>192000</v>
      </c>
      <c r="F133" s="1">
        <v>44322</v>
      </c>
      <c r="G133" t="s">
        <v>2300</v>
      </c>
      <c r="H133" t="s">
        <v>2301</v>
      </c>
      <c r="I133" s="3">
        <v>45000</v>
      </c>
      <c r="K133" t="s">
        <v>2302</v>
      </c>
      <c r="L133" t="s">
        <v>2843</v>
      </c>
    </row>
    <row r="134" spans="1:12" x14ac:dyDescent="0.25">
      <c r="A134" t="s">
        <v>2882</v>
      </c>
      <c r="B134" s="2" t="s">
        <v>2303</v>
      </c>
      <c r="C134" t="s">
        <v>2831</v>
      </c>
      <c r="D134" t="s">
        <v>2831</v>
      </c>
      <c r="E134" s="3">
        <v>408000</v>
      </c>
      <c r="F134" s="1">
        <v>44322</v>
      </c>
      <c r="G134" t="s">
        <v>2304</v>
      </c>
      <c r="H134" t="s">
        <v>2305</v>
      </c>
      <c r="I134" s="3">
        <v>96000</v>
      </c>
      <c r="K134" t="s">
        <v>2306</v>
      </c>
      <c r="L134" t="s">
        <v>2843</v>
      </c>
    </row>
    <row r="135" spans="1:12" x14ac:dyDescent="0.25">
      <c r="A135" t="s">
        <v>2882</v>
      </c>
      <c r="B135" s="2" t="s">
        <v>2307</v>
      </c>
      <c r="C135" t="s">
        <v>2831</v>
      </c>
      <c r="D135" t="s">
        <v>2831</v>
      </c>
      <c r="E135" s="3">
        <v>180000</v>
      </c>
      <c r="F135" s="1">
        <v>44518</v>
      </c>
      <c r="G135" t="s">
        <v>2308</v>
      </c>
      <c r="H135" t="s">
        <v>2309</v>
      </c>
      <c r="I135" s="3">
        <v>18216</v>
      </c>
      <c r="K135" t="s">
        <v>2310</v>
      </c>
      <c r="L135" t="s">
        <v>2843</v>
      </c>
    </row>
    <row r="136" spans="1:12" x14ac:dyDescent="0.25">
      <c r="A136" t="s">
        <v>2882</v>
      </c>
      <c r="B136" s="2" t="s">
        <v>2311</v>
      </c>
      <c r="C136" t="s">
        <v>2831</v>
      </c>
      <c r="D136" t="s">
        <v>2831</v>
      </c>
      <c r="E136" s="3">
        <v>180000</v>
      </c>
      <c r="F136" s="1">
        <v>44369</v>
      </c>
      <c r="G136" t="s">
        <v>2312</v>
      </c>
      <c r="H136" t="s">
        <v>2313</v>
      </c>
      <c r="I136" s="3">
        <v>26082</v>
      </c>
      <c r="K136" t="s">
        <v>2314</v>
      </c>
      <c r="L136" t="s">
        <v>2843</v>
      </c>
    </row>
    <row r="137" spans="1:12" x14ac:dyDescent="0.25">
      <c r="A137" t="s">
        <v>2882</v>
      </c>
      <c r="B137" s="2" t="s">
        <v>2315</v>
      </c>
      <c r="C137" t="s">
        <v>2831</v>
      </c>
      <c r="D137" t="s">
        <v>2831</v>
      </c>
      <c r="E137" s="3">
        <v>1113200</v>
      </c>
      <c r="F137" s="1">
        <v>44308</v>
      </c>
      <c r="G137" t="s">
        <v>2316</v>
      </c>
      <c r="H137" t="s">
        <v>2317</v>
      </c>
      <c r="I137" s="3">
        <v>2200</v>
      </c>
      <c r="K137" t="s">
        <v>613</v>
      </c>
      <c r="L137" t="s">
        <v>2843</v>
      </c>
    </row>
    <row r="138" spans="1:12" x14ac:dyDescent="0.25">
      <c r="A138" t="s">
        <v>2882</v>
      </c>
      <c r="B138" s="2" t="s">
        <v>2494</v>
      </c>
      <c r="C138" t="s">
        <v>2831</v>
      </c>
      <c r="D138" t="s">
        <v>2831</v>
      </c>
      <c r="E138" s="3">
        <v>28495</v>
      </c>
      <c r="F138" s="1">
        <v>44335</v>
      </c>
      <c r="G138" t="s">
        <v>2495</v>
      </c>
      <c r="H138" t="s">
        <v>2496</v>
      </c>
      <c r="I138" s="3">
        <v>34478.949999999997</v>
      </c>
      <c r="K138" t="s">
        <v>2775</v>
      </c>
      <c r="L138" t="s">
        <v>2843</v>
      </c>
    </row>
    <row r="139" spans="1:12" x14ac:dyDescent="0.25">
      <c r="A139" t="s">
        <v>2882</v>
      </c>
      <c r="B139" s="2" t="s">
        <v>2318</v>
      </c>
      <c r="C139" t="s">
        <v>2831</v>
      </c>
      <c r="D139" t="s">
        <v>2831</v>
      </c>
      <c r="E139" s="3">
        <v>2952000</v>
      </c>
      <c r="F139" s="1">
        <v>44336</v>
      </c>
      <c r="G139" t="s">
        <v>2319</v>
      </c>
      <c r="H139" t="s">
        <v>2320</v>
      </c>
      <c r="I139" s="3">
        <v>243549.6</v>
      </c>
      <c r="K139" t="s">
        <v>2321</v>
      </c>
      <c r="L139" t="s">
        <v>2843</v>
      </c>
    </row>
    <row r="140" spans="1:12" x14ac:dyDescent="0.25">
      <c r="A140" t="s">
        <v>2882</v>
      </c>
      <c r="B140" s="2" t="s">
        <v>2497</v>
      </c>
      <c r="C140" t="s">
        <v>2831</v>
      </c>
      <c r="D140" t="s">
        <v>2831</v>
      </c>
      <c r="E140" s="3">
        <v>193600</v>
      </c>
      <c r="F140" s="1">
        <v>44238</v>
      </c>
      <c r="G140" t="s">
        <v>2498</v>
      </c>
      <c r="H140" t="s">
        <v>2499</v>
      </c>
      <c r="I140" s="3">
        <v>193600</v>
      </c>
      <c r="K140" t="s">
        <v>2776</v>
      </c>
      <c r="L140" t="s">
        <v>2843</v>
      </c>
    </row>
    <row r="141" spans="1:12" x14ac:dyDescent="0.25">
      <c r="A141" t="s">
        <v>2882</v>
      </c>
      <c r="B141" s="2" t="s">
        <v>2454</v>
      </c>
      <c r="C141" t="s">
        <v>2831</v>
      </c>
      <c r="D141" t="s">
        <v>2831</v>
      </c>
      <c r="E141" s="3">
        <v>65481</v>
      </c>
      <c r="F141" s="1">
        <v>44211</v>
      </c>
      <c r="G141" t="s">
        <v>2455</v>
      </c>
      <c r="H141" t="s">
        <v>2456</v>
      </c>
      <c r="I141" s="3">
        <v>65481</v>
      </c>
      <c r="K141" t="s">
        <v>820</v>
      </c>
      <c r="L141" t="s">
        <v>2843</v>
      </c>
    </row>
    <row r="142" spans="1:12" x14ac:dyDescent="0.25">
      <c r="A142" t="s">
        <v>2882</v>
      </c>
      <c r="B142" s="2" t="s">
        <v>2322</v>
      </c>
      <c r="C142" t="s">
        <v>2831</v>
      </c>
      <c r="D142" t="s">
        <v>2831</v>
      </c>
      <c r="E142" s="3">
        <v>130000</v>
      </c>
      <c r="F142" s="1">
        <v>44505</v>
      </c>
      <c r="G142" t="s">
        <v>2323</v>
      </c>
      <c r="H142" t="s">
        <v>2324</v>
      </c>
      <c r="I142" s="3">
        <v>36957.599999999999</v>
      </c>
      <c r="K142" t="s">
        <v>2325</v>
      </c>
      <c r="L142" t="s">
        <v>2841</v>
      </c>
    </row>
    <row r="143" spans="1:12" x14ac:dyDescent="0.25">
      <c r="A143" t="s">
        <v>2882</v>
      </c>
      <c r="B143" s="2" t="s">
        <v>2326</v>
      </c>
      <c r="C143" t="s">
        <v>2831</v>
      </c>
      <c r="D143" t="s">
        <v>2831</v>
      </c>
      <c r="E143" s="3">
        <v>135250</v>
      </c>
      <c r="F143" s="1">
        <v>44369</v>
      </c>
      <c r="G143" t="s">
        <v>2327</v>
      </c>
      <c r="H143" t="s">
        <v>2328</v>
      </c>
      <c r="I143" s="3">
        <v>17119.34</v>
      </c>
      <c r="K143" t="s">
        <v>2329</v>
      </c>
      <c r="L143" t="s">
        <v>2843</v>
      </c>
    </row>
    <row r="144" spans="1:12" x14ac:dyDescent="0.25">
      <c r="A144" t="s">
        <v>2882</v>
      </c>
      <c r="B144" s="2" t="s">
        <v>2500</v>
      </c>
      <c r="C144" t="s">
        <v>2831</v>
      </c>
      <c r="D144" t="s">
        <v>2831</v>
      </c>
      <c r="E144" s="3">
        <v>995804</v>
      </c>
      <c r="F144" s="1">
        <v>44286</v>
      </c>
      <c r="G144" t="s">
        <v>2501</v>
      </c>
      <c r="H144" t="s">
        <v>2502</v>
      </c>
      <c r="I144" s="3">
        <v>0</v>
      </c>
      <c r="K144" t="s">
        <v>2777</v>
      </c>
      <c r="L144" t="s">
        <v>2843</v>
      </c>
    </row>
    <row r="145" spans="1:12" x14ac:dyDescent="0.25">
      <c r="A145" t="s">
        <v>2882</v>
      </c>
      <c r="B145" s="2" t="s">
        <v>2330</v>
      </c>
      <c r="C145" t="s">
        <v>2831</v>
      </c>
      <c r="D145" t="s">
        <v>2831</v>
      </c>
      <c r="E145" s="3">
        <v>900000</v>
      </c>
      <c r="F145" s="1">
        <v>44483</v>
      </c>
      <c r="G145" t="s">
        <v>2331</v>
      </c>
      <c r="H145" t="s">
        <v>2332</v>
      </c>
      <c r="I145" s="3">
        <v>30000</v>
      </c>
      <c r="K145" t="s">
        <v>2333</v>
      </c>
      <c r="L145" t="s">
        <v>2843</v>
      </c>
    </row>
    <row r="146" spans="1:12" x14ac:dyDescent="0.25">
      <c r="A146" t="s">
        <v>2882</v>
      </c>
      <c r="B146" s="2" t="s">
        <v>2503</v>
      </c>
      <c r="C146" t="s">
        <v>2831</v>
      </c>
      <c r="D146" t="s">
        <v>2831</v>
      </c>
      <c r="E146" s="3">
        <v>150000</v>
      </c>
      <c r="F146" s="1">
        <v>44237</v>
      </c>
      <c r="G146" t="s">
        <v>2504</v>
      </c>
      <c r="H146" t="s">
        <v>2505</v>
      </c>
      <c r="I146" s="3">
        <v>150000</v>
      </c>
      <c r="K146" t="s">
        <v>2778</v>
      </c>
      <c r="L146" t="s">
        <v>2843</v>
      </c>
    </row>
    <row r="147" spans="1:12" x14ac:dyDescent="0.25">
      <c r="A147" t="s">
        <v>2882</v>
      </c>
      <c r="B147" s="2" t="s">
        <v>2334</v>
      </c>
      <c r="C147" t="s">
        <v>2831</v>
      </c>
      <c r="D147" t="s">
        <v>2831</v>
      </c>
      <c r="E147" s="3">
        <v>750000</v>
      </c>
      <c r="F147" s="1">
        <v>44377</v>
      </c>
      <c r="G147" t="s">
        <v>2335</v>
      </c>
      <c r="H147" t="s">
        <v>2336</v>
      </c>
      <c r="I147" s="3">
        <v>55041</v>
      </c>
      <c r="K147" t="s">
        <v>2337</v>
      </c>
      <c r="L147" t="s">
        <v>2843</v>
      </c>
    </row>
    <row r="148" spans="1:12" x14ac:dyDescent="0.25">
      <c r="A148" t="s">
        <v>2882</v>
      </c>
      <c r="B148" s="2" t="s">
        <v>2457</v>
      </c>
      <c r="C148" t="s">
        <v>2831</v>
      </c>
      <c r="D148" t="s">
        <v>2831</v>
      </c>
      <c r="E148" s="3">
        <v>8000</v>
      </c>
      <c r="F148" s="1">
        <v>44228</v>
      </c>
      <c r="G148" t="s">
        <v>2458</v>
      </c>
      <c r="H148" t="s">
        <v>2459</v>
      </c>
      <c r="I148" s="3">
        <v>8000</v>
      </c>
      <c r="K148" t="s">
        <v>2779</v>
      </c>
      <c r="L148" t="s">
        <v>2843</v>
      </c>
    </row>
    <row r="149" spans="1:12" x14ac:dyDescent="0.25">
      <c r="A149" t="s">
        <v>2882</v>
      </c>
      <c r="B149" s="2" t="s">
        <v>2338</v>
      </c>
      <c r="C149" t="s">
        <v>2831</v>
      </c>
      <c r="D149" t="s">
        <v>2831</v>
      </c>
      <c r="E149" s="3">
        <v>112000</v>
      </c>
      <c r="F149" s="1">
        <v>44420</v>
      </c>
      <c r="G149" t="s">
        <v>2339</v>
      </c>
      <c r="H149" t="s">
        <v>2340</v>
      </c>
      <c r="I149" s="3">
        <v>21673.040000000001</v>
      </c>
      <c r="K149" t="s">
        <v>2341</v>
      </c>
      <c r="L149" t="s">
        <v>2843</v>
      </c>
    </row>
    <row r="150" spans="1:12" x14ac:dyDescent="0.25">
      <c r="A150" t="s">
        <v>2882</v>
      </c>
      <c r="B150" s="2" t="s">
        <v>2342</v>
      </c>
      <c r="C150" t="s">
        <v>2831</v>
      </c>
      <c r="D150" t="s">
        <v>2831</v>
      </c>
      <c r="E150" s="3">
        <v>900000</v>
      </c>
      <c r="F150" s="1">
        <v>44460</v>
      </c>
      <c r="G150" t="s">
        <v>2343</v>
      </c>
      <c r="H150" t="s">
        <v>2344</v>
      </c>
      <c r="I150" s="3">
        <v>112276.8</v>
      </c>
      <c r="K150" t="s">
        <v>2781</v>
      </c>
      <c r="L150" t="s">
        <v>2843</v>
      </c>
    </row>
    <row r="151" spans="1:12" x14ac:dyDescent="0.25">
      <c r="A151" t="s">
        <v>2882</v>
      </c>
      <c r="B151" s="2" t="s">
        <v>2345</v>
      </c>
      <c r="C151" t="s">
        <v>2831</v>
      </c>
      <c r="D151" t="s">
        <v>2831</v>
      </c>
      <c r="E151" s="3">
        <v>168126</v>
      </c>
      <c r="F151" s="1">
        <v>44326</v>
      </c>
      <c r="G151" t="s">
        <v>2346</v>
      </c>
      <c r="H151" t="s">
        <v>2347</v>
      </c>
      <c r="I151" s="3">
        <v>56042</v>
      </c>
      <c r="K151" t="s">
        <v>2348</v>
      </c>
      <c r="L151" t="s">
        <v>2843</v>
      </c>
    </row>
    <row r="152" spans="1:12" x14ac:dyDescent="0.25">
      <c r="A152" t="s">
        <v>2882</v>
      </c>
      <c r="B152" s="2" t="s">
        <v>2349</v>
      </c>
      <c r="C152" t="s">
        <v>2831</v>
      </c>
      <c r="D152" t="s">
        <v>2831</v>
      </c>
      <c r="E152" s="3">
        <v>473400</v>
      </c>
      <c r="F152" s="1">
        <v>44460</v>
      </c>
      <c r="G152" t="s">
        <v>2350</v>
      </c>
      <c r="H152" t="s">
        <v>2351</v>
      </c>
      <c r="I152" s="3">
        <v>65664</v>
      </c>
      <c r="K152" t="s">
        <v>2782</v>
      </c>
      <c r="L152" t="s">
        <v>2843</v>
      </c>
    </row>
    <row r="153" spans="1:12" x14ac:dyDescent="0.25">
      <c r="A153" t="s">
        <v>2882</v>
      </c>
      <c r="B153" s="2" t="s">
        <v>2352</v>
      </c>
      <c r="C153" t="s">
        <v>2831</v>
      </c>
      <c r="D153" t="s">
        <v>2831</v>
      </c>
      <c r="E153" s="3">
        <v>119868.5</v>
      </c>
      <c r="F153" s="1">
        <v>44306</v>
      </c>
      <c r="G153" t="s">
        <v>2353</v>
      </c>
      <c r="H153" t="s">
        <v>2354</v>
      </c>
      <c r="I153" s="3">
        <v>-10984</v>
      </c>
      <c r="K153" t="s">
        <v>2355</v>
      </c>
      <c r="L153" t="s">
        <v>2843</v>
      </c>
    </row>
    <row r="154" spans="1:12" x14ac:dyDescent="0.25">
      <c r="A154" t="s">
        <v>2882</v>
      </c>
      <c r="B154" s="2" t="s">
        <v>2506</v>
      </c>
      <c r="C154" t="s">
        <v>2831</v>
      </c>
      <c r="D154" t="s">
        <v>2831</v>
      </c>
      <c r="E154" s="3">
        <v>0</v>
      </c>
      <c r="F154" s="1">
        <v>44258</v>
      </c>
      <c r="G154" t="s">
        <v>2507</v>
      </c>
      <c r="H154" t="s">
        <v>2508</v>
      </c>
      <c r="I154" s="3">
        <v>0</v>
      </c>
      <c r="K154" t="s">
        <v>2784</v>
      </c>
      <c r="L154" t="s">
        <v>2843</v>
      </c>
    </row>
    <row r="155" spans="1:12" x14ac:dyDescent="0.25">
      <c r="A155" t="s">
        <v>2882</v>
      </c>
      <c r="B155" s="2" t="s">
        <v>2356</v>
      </c>
      <c r="C155" t="s">
        <v>2831</v>
      </c>
      <c r="D155" t="s">
        <v>2831</v>
      </c>
      <c r="E155" s="3">
        <v>284400</v>
      </c>
      <c r="F155" s="1">
        <v>44473</v>
      </c>
      <c r="G155" t="s">
        <v>2357</v>
      </c>
      <c r="H155" t="s">
        <v>2358</v>
      </c>
      <c r="I155" s="3">
        <v>15661.28</v>
      </c>
      <c r="K155" t="s">
        <v>2359</v>
      </c>
      <c r="L155" t="s">
        <v>2843</v>
      </c>
    </row>
    <row r="156" spans="1:12" x14ac:dyDescent="0.25">
      <c r="A156" t="s">
        <v>2882</v>
      </c>
      <c r="B156" s="2" t="s">
        <v>2509</v>
      </c>
      <c r="C156" t="s">
        <v>2831</v>
      </c>
      <c r="D156" t="s">
        <v>2831</v>
      </c>
      <c r="E156" s="3">
        <v>78306.42</v>
      </c>
      <c r="F156" s="1">
        <v>44246</v>
      </c>
      <c r="G156" t="s">
        <v>2510</v>
      </c>
      <c r="H156" t="s">
        <v>2511</v>
      </c>
      <c r="I156" s="3">
        <v>78306.42</v>
      </c>
      <c r="K156" t="s">
        <v>2785</v>
      </c>
      <c r="L156" t="s">
        <v>2843</v>
      </c>
    </row>
    <row r="157" spans="1:12" x14ac:dyDescent="0.25">
      <c r="A157" t="s">
        <v>2882</v>
      </c>
      <c r="B157" s="2" t="s">
        <v>2360</v>
      </c>
      <c r="C157" t="s">
        <v>2831</v>
      </c>
      <c r="D157" t="s">
        <v>2831</v>
      </c>
      <c r="E157" s="3">
        <v>450000</v>
      </c>
      <c r="F157" s="1">
        <v>44517</v>
      </c>
      <c r="G157" t="s">
        <v>2361</v>
      </c>
      <c r="H157" t="s">
        <v>2362</v>
      </c>
      <c r="I157" s="3">
        <v>29950</v>
      </c>
      <c r="K157" t="s">
        <v>2363</v>
      </c>
      <c r="L157" t="s">
        <v>2843</v>
      </c>
    </row>
    <row r="158" spans="1:12" x14ac:dyDescent="0.25">
      <c r="A158" t="s">
        <v>2882</v>
      </c>
      <c r="B158" s="2" t="s">
        <v>2512</v>
      </c>
      <c r="C158" t="s">
        <v>2831</v>
      </c>
      <c r="D158" t="s">
        <v>2831</v>
      </c>
      <c r="E158" s="3">
        <v>0</v>
      </c>
      <c r="F158" s="1">
        <v>44252</v>
      </c>
      <c r="G158" t="s">
        <v>2513</v>
      </c>
      <c r="H158" t="s">
        <v>2514</v>
      </c>
      <c r="I158" s="3">
        <v>0</v>
      </c>
      <c r="K158" t="s">
        <v>2786</v>
      </c>
      <c r="L158" t="s">
        <v>2843</v>
      </c>
    </row>
    <row r="159" spans="1:12" x14ac:dyDescent="0.25">
      <c r="A159" t="s">
        <v>2882</v>
      </c>
      <c r="B159" s="2" t="s">
        <v>2460</v>
      </c>
      <c r="C159" t="s">
        <v>2831</v>
      </c>
      <c r="D159" t="s">
        <v>2831</v>
      </c>
      <c r="E159" s="3">
        <v>19500</v>
      </c>
      <c r="F159" s="1">
        <v>44246</v>
      </c>
      <c r="G159" t="s">
        <v>2461</v>
      </c>
      <c r="H159" t="s">
        <v>2462</v>
      </c>
      <c r="I159" s="3">
        <v>11647</v>
      </c>
      <c r="K159" t="s">
        <v>2787</v>
      </c>
      <c r="L159" t="s">
        <v>2843</v>
      </c>
    </row>
    <row r="160" spans="1:12" x14ac:dyDescent="0.25">
      <c r="A160" t="s">
        <v>2882</v>
      </c>
      <c r="B160" s="2" t="s">
        <v>2364</v>
      </c>
      <c r="C160" t="s">
        <v>2831</v>
      </c>
      <c r="D160" t="s">
        <v>2831</v>
      </c>
      <c r="E160" s="3">
        <v>360000</v>
      </c>
      <c r="F160" s="1">
        <v>44403</v>
      </c>
      <c r="G160" t="s">
        <v>2365</v>
      </c>
      <c r="H160" t="s">
        <v>2366</v>
      </c>
      <c r="I160" s="3">
        <v>2746.16</v>
      </c>
      <c r="K160" t="s">
        <v>2787</v>
      </c>
      <c r="L160" t="s">
        <v>2843</v>
      </c>
    </row>
    <row r="161" spans="1:12" x14ac:dyDescent="0.25">
      <c r="A161" t="s">
        <v>2882</v>
      </c>
      <c r="B161" s="2" t="s">
        <v>2367</v>
      </c>
      <c r="C161" t="s">
        <v>2831</v>
      </c>
      <c r="D161" t="s">
        <v>2831</v>
      </c>
      <c r="E161" s="3">
        <v>360000</v>
      </c>
      <c r="F161" s="1">
        <v>44442</v>
      </c>
      <c r="G161" t="s">
        <v>2368</v>
      </c>
      <c r="H161" t="s">
        <v>2369</v>
      </c>
      <c r="I161" s="3">
        <v>0</v>
      </c>
      <c r="K161" t="s">
        <v>2787</v>
      </c>
      <c r="L161" t="s">
        <v>2843</v>
      </c>
    </row>
    <row r="162" spans="1:12" x14ac:dyDescent="0.25">
      <c r="A162" t="s">
        <v>2882</v>
      </c>
      <c r="B162" s="2" t="s">
        <v>2370</v>
      </c>
      <c r="C162" t="s">
        <v>2831</v>
      </c>
      <c r="D162" t="s">
        <v>2831</v>
      </c>
      <c r="E162" s="3">
        <v>360000</v>
      </c>
      <c r="F162" s="1">
        <v>44418</v>
      </c>
      <c r="G162" t="s">
        <v>2371</v>
      </c>
      <c r="H162" t="s">
        <v>2372</v>
      </c>
      <c r="I162" s="3">
        <v>98497.07</v>
      </c>
      <c r="K162" t="s">
        <v>2787</v>
      </c>
      <c r="L162" t="s">
        <v>2843</v>
      </c>
    </row>
    <row r="163" spans="1:12" x14ac:dyDescent="0.25">
      <c r="A163" t="s">
        <v>2882</v>
      </c>
      <c r="B163" s="2" t="s">
        <v>2463</v>
      </c>
      <c r="C163" t="s">
        <v>2831</v>
      </c>
      <c r="D163" t="s">
        <v>2831</v>
      </c>
      <c r="E163" s="3">
        <v>60000</v>
      </c>
      <c r="F163" s="1">
        <v>44224</v>
      </c>
      <c r="G163" t="s">
        <v>2464</v>
      </c>
      <c r="H163" t="s">
        <v>2465</v>
      </c>
      <c r="I163" s="3">
        <v>39398.82</v>
      </c>
      <c r="K163" t="s">
        <v>2787</v>
      </c>
      <c r="L163" t="s">
        <v>2843</v>
      </c>
    </row>
    <row r="164" spans="1:12" x14ac:dyDescent="0.25">
      <c r="A164" t="s">
        <v>2882</v>
      </c>
      <c r="B164" s="2" t="s">
        <v>2373</v>
      </c>
      <c r="C164" t="s">
        <v>2831</v>
      </c>
      <c r="D164" t="s">
        <v>2831</v>
      </c>
      <c r="E164" s="3">
        <v>600000</v>
      </c>
      <c r="F164" s="1">
        <v>44477</v>
      </c>
      <c r="G164" t="s">
        <v>2374</v>
      </c>
      <c r="H164" t="s">
        <v>2375</v>
      </c>
      <c r="I164" s="3">
        <v>200000</v>
      </c>
      <c r="K164" t="s">
        <v>2376</v>
      </c>
      <c r="L164" t="s">
        <v>2843</v>
      </c>
    </row>
    <row r="165" spans="1:12" x14ac:dyDescent="0.25">
      <c r="A165" t="s">
        <v>2882</v>
      </c>
      <c r="B165" s="2" t="s">
        <v>2466</v>
      </c>
      <c r="C165" t="s">
        <v>2831</v>
      </c>
      <c r="D165" t="s">
        <v>2831</v>
      </c>
      <c r="E165" s="3">
        <v>35275</v>
      </c>
      <c r="F165" s="1">
        <v>44211</v>
      </c>
      <c r="G165" t="s">
        <v>2467</v>
      </c>
      <c r="H165" t="s">
        <v>2468</v>
      </c>
      <c r="I165" s="3">
        <v>35275.33</v>
      </c>
      <c r="K165" t="s">
        <v>2797</v>
      </c>
      <c r="L165" t="s">
        <v>2843</v>
      </c>
    </row>
    <row r="166" spans="1:12" x14ac:dyDescent="0.25">
      <c r="A166" t="s">
        <v>2882</v>
      </c>
      <c r="B166" s="2" t="s">
        <v>2377</v>
      </c>
      <c r="C166" t="s">
        <v>2831</v>
      </c>
      <c r="D166" t="s">
        <v>2831</v>
      </c>
      <c r="E166" s="3">
        <v>2029322.98</v>
      </c>
      <c r="F166" s="1">
        <v>44431</v>
      </c>
      <c r="G166" t="s">
        <v>2378</v>
      </c>
      <c r="H166" t="s">
        <v>2379</v>
      </c>
      <c r="I166" s="3">
        <v>115205.7</v>
      </c>
      <c r="K166" t="s">
        <v>2380</v>
      </c>
      <c r="L166" t="s">
        <v>2843</v>
      </c>
    </row>
    <row r="167" spans="1:12" x14ac:dyDescent="0.25">
      <c r="A167" t="s">
        <v>2882</v>
      </c>
      <c r="B167" s="2" t="s">
        <v>2381</v>
      </c>
      <c r="C167" t="s">
        <v>2831</v>
      </c>
      <c r="D167" t="s">
        <v>2831</v>
      </c>
      <c r="E167" s="3">
        <v>896585.92</v>
      </c>
      <c r="F167" s="1">
        <v>44365</v>
      </c>
      <c r="G167" t="s">
        <v>2382</v>
      </c>
      <c r="H167" t="s">
        <v>2383</v>
      </c>
      <c r="I167" s="3">
        <v>310820.25</v>
      </c>
      <c r="K167" t="s">
        <v>2384</v>
      </c>
      <c r="L167" t="s">
        <v>2843</v>
      </c>
    </row>
    <row r="168" spans="1:12" x14ac:dyDescent="0.25">
      <c r="A168" t="s">
        <v>2882</v>
      </c>
      <c r="B168" s="2" t="s">
        <v>2515</v>
      </c>
      <c r="C168" t="s">
        <v>2831</v>
      </c>
      <c r="D168" t="s">
        <v>2831</v>
      </c>
      <c r="E168" s="3">
        <v>380000</v>
      </c>
      <c r="F168" s="1">
        <v>44435</v>
      </c>
      <c r="G168" t="s">
        <v>2516</v>
      </c>
      <c r="H168" t="s">
        <v>2517</v>
      </c>
      <c r="I168" s="3">
        <v>95000</v>
      </c>
      <c r="K168" t="s">
        <v>2518</v>
      </c>
      <c r="L168" t="s">
        <v>2843</v>
      </c>
    </row>
    <row r="169" spans="1:12" x14ac:dyDescent="0.25">
      <c r="A169" t="s">
        <v>2882</v>
      </c>
      <c r="B169" s="2" t="s">
        <v>2385</v>
      </c>
      <c r="C169" t="s">
        <v>2831</v>
      </c>
      <c r="D169" t="s">
        <v>2831</v>
      </c>
      <c r="E169" s="3">
        <v>143104.79999999999</v>
      </c>
      <c r="F169" s="1">
        <v>44546</v>
      </c>
      <c r="G169" t="s">
        <v>2386</v>
      </c>
      <c r="H169" t="s">
        <v>2387</v>
      </c>
      <c r="I169" s="3">
        <v>22200</v>
      </c>
      <c r="K169" t="s">
        <v>2388</v>
      </c>
      <c r="L169" t="s">
        <v>2843</v>
      </c>
    </row>
    <row r="170" spans="1:12" x14ac:dyDescent="0.25">
      <c r="A170" t="s">
        <v>2882</v>
      </c>
      <c r="B170" s="2" t="s">
        <v>1140</v>
      </c>
      <c r="C170" t="s">
        <v>2831</v>
      </c>
      <c r="D170" t="s">
        <v>2831</v>
      </c>
      <c r="E170" s="3">
        <v>8670</v>
      </c>
      <c r="F170" s="1">
        <v>44277</v>
      </c>
      <c r="G170" t="s">
        <v>1141</v>
      </c>
      <c r="H170" t="s">
        <v>1142</v>
      </c>
      <c r="I170" s="3">
        <v>8670</v>
      </c>
      <c r="K170" t="s">
        <v>2754</v>
      </c>
      <c r="L170" t="s">
        <v>2843</v>
      </c>
    </row>
    <row r="171" spans="1:12" x14ac:dyDescent="0.25">
      <c r="I171" s="3">
        <f>SUM(I3:I170)</f>
        <v>63510119.890000008</v>
      </c>
    </row>
  </sheetData>
  <autoFilter ref="A2:L170" xr:uid="{96055F9E-F092-43D7-99F7-6CF833A1E266}"/>
  <mergeCells count="1">
    <mergeCell ref="B1:L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873A-6619-419B-9352-D06C8BD2B536}">
  <dimension ref="A1:J27"/>
  <sheetViews>
    <sheetView topLeftCell="B1" workbookViewId="0">
      <selection activeCell="B1" sqref="B1:I1"/>
    </sheetView>
  </sheetViews>
  <sheetFormatPr baseColWidth="10" defaultRowHeight="15" x14ac:dyDescent="0.25"/>
  <cols>
    <col min="2" max="2" width="42.7109375" bestFit="1" customWidth="1"/>
    <col min="3" max="3" width="12.7109375" bestFit="1" customWidth="1"/>
    <col min="5" max="5" width="126.7109375" bestFit="1" customWidth="1"/>
    <col min="6" max="6" width="14" customWidth="1"/>
    <col min="7" max="7" width="11.7109375" bestFit="1" customWidth="1"/>
    <col min="8" max="8" width="41.85546875" bestFit="1" customWidth="1"/>
    <col min="9" max="9" width="17.28515625" bestFit="1" customWidth="1"/>
  </cols>
  <sheetData>
    <row r="1" spans="1:9" ht="45" customHeight="1" x14ac:dyDescent="0.25">
      <c r="B1" s="57" t="s">
        <v>2884</v>
      </c>
      <c r="C1" s="57"/>
      <c r="D1" s="57"/>
      <c r="E1" s="57"/>
      <c r="F1" s="57"/>
      <c r="G1" s="57"/>
      <c r="H1" s="57"/>
      <c r="I1" s="57"/>
    </row>
    <row r="2" spans="1:9" x14ac:dyDescent="0.25">
      <c r="A2" t="s">
        <v>0</v>
      </c>
      <c r="B2" t="s">
        <v>2878</v>
      </c>
      <c r="C2" s="3" t="s">
        <v>3</v>
      </c>
      <c r="D2" s="1" t="s">
        <v>4</v>
      </c>
      <c r="E2" t="s">
        <v>6</v>
      </c>
      <c r="F2" t="s">
        <v>2876</v>
      </c>
      <c r="G2" s="3" t="s">
        <v>8</v>
      </c>
      <c r="H2" t="s">
        <v>10</v>
      </c>
      <c r="I2" t="s">
        <v>11</v>
      </c>
    </row>
    <row r="3" spans="1:9" x14ac:dyDescent="0.25">
      <c r="A3" t="s">
        <v>2881</v>
      </c>
      <c r="B3" s="2" t="s">
        <v>1902</v>
      </c>
      <c r="C3" s="3">
        <v>8970</v>
      </c>
      <c r="D3" s="1">
        <v>44385</v>
      </c>
      <c r="E3" t="s">
        <v>1903</v>
      </c>
      <c r="F3" t="s">
        <v>1904</v>
      </c>
      <c r="G3" s="3">
        <v>16.88</v>
      </c>
      <c r="H3" t="s">
        <v>2526</v>
      </c>
      <c r="I3" t="s">
        <v>2841</v>
      </c>
    </row>
    <row r="4" spans="1:9" x14ac:dyDescent="0.25">
      <c r="A4" t="s">
        <v>2881</v>
      </c>
      <c r="B4" s="2" t="s">
        <v>1905</v>
      </c>
      <c r="C4" s="3">
        <v>4600</v>
      </c>
      <c r="D4" s="1">
        <v>44439</v>
      </c>
      <c r="E4" t="s">
        <v>1906</v>
      </c>
      <c r="F4" t="s">
        <v>1907</v>
      </c>
      <c r="G4" s="3">
        <v>460</v>
      </c>
      <c r="H4" t="s">
        <v>2527</v>
      </c>
      <c r="I4" t="s">
        <v>2841</v>
      </c>
    </row>
    <row r="5" spans="1:9" x14ac:dyDescent="0.25">
      <c r="A5" t="s">
        <v>2881</v>
      </c>
      <c r="B5" s="2" t="s">
        <v>1908</v>
      </c>
      <c r="C5" s="3">
        <v>43800</v>
      </c>
      <c r="D5" s="1">
        <v>44397</v>
      </c>
      <c r="E5" t="s">
        <v>1909</v>
      </c>
      <c r="F5" t="s">
        <v>1910</v>
      </c>
      <c r="G5" s="3">
        <v>0</v>
      </c>
      <c r="H5" t="s">
        <v>2540</v>
      </c>
      <c r="I5" t="s">
        <v>2841</v>
      </c>
    </row>
    <row r="6" spans="1:9" x14ac:dyDescent="0.25">
      <c r="A6" t="s">
        <v>2881</v>
      </c>
      <c r="B6" s="2" t="s">
        <v>1911</v>
      </c>
      <c r="C6" s="3">
        <v>198000</v>
      </c>
      <c r="D6" s="1">
        <v>44523</v>
      </c>
      <c r="E6" t="s">
        <v>186</v>
      </c>
      <c r="F6" t="s">
        <v>1912</v>
      </c>
      <c r="G6" s="3">
        <v>1750</v>
      </c>
      <c r="H6" t="s">
        <v>2563</v>
      </c>
      <c r="I6" t="s">
        <v>2841</v>
      </c>
    </row>
    <row r="7" spans="1:9" ht="75" x14ac:dyDescent="0.25">
      <c r="A7" t="s">
        <v>2881</v>
      </c>
      <c r="B7" s="2" t="s">
        <v>1913</v>
      </c>
      <c r="C7" s="13">
        <v>36702500</v>
      </c>
      <c r="D7" s="1">
        <v>44428</v>
      </c>
      <c r="E7" t="s">
        <v>1914</v>
      </c>
      <c r="F7" t="s">
        <v>1915</v>
      </c>
      <c r="G7" s="3">
        <v>70767.850000000006</v>
      </c>
      <c r="H7" s="7" t="s">
        <v>2856</v>
      </c>
      <c r="I7" t="s">
        <v>2841</v>
      </c>
    </row>
    <row r="8" spans="1:9" x14ac:dyDescent="0.25">
      <c r="A8" t="s">
        <v>2881</v>
      </c>
      <c r="B8" s="2" t="s">
        <v>1916</v>
      </c>
      <c r="C8" s="3">
        <v>160000</v>
      </c>
      <c r="D8" s="1">
        <v>44391</v>
      </c>
      <c r="E8" t="s">
        <v>1917</v>
      </c>
      <c r="F8" t="s">
        <v>1918</v>
      </c>
      <c r="G8" s="3">
        <v>0</v>
      </c>
      <c r="H8" t="s">
        <v>2587</v>
      </c>
      <c r="I8" t="s">
        <v>2842</v>
      </c>
    </row>
    <row r="9" spans="1:9" x14ac:dyDescent="0.25">
      <c r="A9" t="s">
        <v>2881</v>
      </c>
      <c r="B9" s="2" t="s">
        <v>1919</v>
      </c>
      <c r="C9" s="3">
        <v>300000</v>
      </c>
      <c r="D9" s="1">
        <v>44560</v>
      </c>
      <c r="E9" t="s">
        <v>1920</v>
      </c>
      <c r="F9" t="s">
        <v>1921</v>
      </c>
      <c r="G9" s="3">
        <v>4612.7</v>
      </c>
      <c r="H9" t="s">
        <v>2605</v>
      </c>
      <c r="I9" t="s">
        <v>2843</v>
      </c>
    </row>
    <row r="10" spans="1:9" x14ac:dyDescent="0.25">
      <c r="A10" t="s">
        <v>2881</v>
      </c>
      <c r="B10" s="2" t="s">
        <v>1928</v>
      </c>
      <c r="C10" s="3">
        <v>33000</v>
      </c>
      <c r="D10" s="1">
        <v>44462</v>
      </c>
      <c r="E10" t="s">
        <v>1929</v>
      </c>
      <c r="F10" t="s">
        <v>1930</v>
      </c>
      <c r="G10" s="3">
        <v>2098</v>
      </c>
      <c r="H10" t="s">
        <v>2616</v>
      </c>
      <c r="I10" t="s">
        <v>2841</v>
      </c>
    </row>
    <row r="11" spans="1:9" x14ac:dyDescent="0.25">
      <c r="A11" t="s">
        <v>2881</v>
      </c>
      <c r="B11" s="2" t="s">
        <v>1922</v>
      </c>
      <c r="C11" s="3">
        <v>42835907.659999996</v>
      </c>
      <c r="D11" s="1">
        <v>44468</v>
      </c>
      <c r="E11" t="s">
        <v>1923</v>
      </c>
      <c r="F11" t="s">
        <v>1924</v>
      </c>
      <c r="G11" s="3">
        <v>39828.78</v>
      </c>
      <c r="H11" t="s">
        <v>2618</v>
      </c>
      <c r="I11" t="s">
        <v>2843</v>
      </c>
    </row>
    <row r="12" spans="1:9" x14ac:dyDescent="0.25">
      <c r="A12" t="s">
        <v>2881</v>
      </c>
      <c r="B12" s="2" t="s">
        <v>1931</v>
      </c>
      <c r="C12" s="3">
        <v>30000</v>
      </c>
      <c r="D12" s="1">
        <v>44462</v>
      </c>
      <c r="E12" t="s">
        <v>1932</v>
      </c>
      <c r="F12" t="s">
        <v>1933</v>
      </c>
      <c r="G12" s="3">
        <v>28750</v>
      </c>
      <c r="H12" t="s">
        <v>2719</v>
      </c>
      <c r="I12" t="s">
        <v>2841</v>
      </c>
    </row>
    <row r="13" spans="1:9" x14ac:dyDescent="0.25">
      <c r="A13" t="s">
        <v>2881</v>
      </c>
      <c r="B13" s="2" t="s">
        <v>1925</v>
      </c>
      <c r="C13" s="3">
        <v>76205958</v>
      </c>
      <c r="D13" s="1">
        <v>44532</v>
      </c>
      <c r="E13" t="s">
        <v>1926</v>
      </c>
      <c r="F13" t="s">
        <v>1927</v>
      </c>
      <c r="G13" s="3">
        <v>1941809.79</v>
      </c>
      <c r="H13" t="s">
        <v>2773</v>
      </c>
      <c r="I13" t="s">
        <v>2841</v>
      </c>
    </row>
    <row r="14" spans="1:9" s="5" customFormat="1" x14ac:dyDescent="0.25">
      <c r="A14" t="s">
        <v>2881</v>
      </c>
      <c r="B14" s="45" t="s">
        <v>2233</v>
      </c>
      <c r="C14" s="46">
        <v>49781</v>
      </c>
      <c r="D14" s="47">
        <v>44474</v>
      </c>
      <c r="E14" s="9" t="s">
        <v>2234</v>
      </c>
      <c r="F14" s="9" t="s">
        <v>2235</v>
      </c>
      <c r="G14" s="46">
        <v>2778.37</v>
      </c>
      <c r="H14" s="9" t="s">
        <v>2691</v>
      </c>
      <c r="I14" s="9" t="s">
        <v>2842</v>
      </c>
    </row>
    <row r="15" spans="1:9" s="5" customFormat="1" x14ac:dyDescent="0.25">
      <c r="A15" t="s">
        <v>2881</v>
      </c>
      <c r="B15" s="45" t="s">
        <v>2240</v>
      </c>
      <c r="C15" s="46">
        <v>80000</v>
      </c>
      <c r="D15" s="47">
        <v>44474</v>
      </c>
      <c r="E15" s="9" t="s">
        <v>2241</v>
      </c>
      <c r="F15" s="9" t="s">
        <v>2242</v>
      </c>
      <c r="G15" s="46">
        <v>5566.05</v>
      </c>
      <c r="H15" s="9" t="s">
        <v>2715</v>
      </c>
      <c r="I15" s="9" t="s">
        <v>2842</v>
      </c>
    </row>
    <row r="16" spans="1:9" x14ac:dyDescent="0.25">
      <c r="G16" s="3">
        <f>SUM(G3:G15)</f>
        <v>2098438.42</v>
      </c>
    </row>
    <row r="24" spans="9:10" x14ac:dyDescent="0.25">
      <c r="I24" s="13"/>
    </row>
    <row r="25" spans="9:10" x14ac:dyDescent="0.25">
      <c r="I25" s="13"/>
    </row>
    <row r="26" spans="9:10" x14ac:dyDescent="0.25">
      <c r="I26" s="13"/>
      <c r="J26" s="13"/>
    </row>
    <row r="27" spans="9:10" x14ac:dyDescent="0.25">
      <c r="I27" s="13"/>
    </row>
  </sheetData>
  <autoFilter ref="A2:I13" xr:uid="{E90F4186-CE45-47DD-8A0E-C2BA638D99BD}"/>
  <mergeCells count="1">
    <mergeCell ref="B1:I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E2D6-7EED-49BD-8E9B-58ED29D5C2D5}">
  <dimension ref="A1:J69"/>
  <sheetViews>
    <sheetView workbookViewId="0">
      <selection activeCell="B1" sqref="B1:J1"/>
    </sheetView>
  </sheetViews>
  <sheetFormatPr baseColWidth="10" defaultRowHeight="15" x14ac:dyDescent="0.25"/>
  <cols>
    <col min="2" max="2" width="44.140625" bestFit="1" customWidth="1"/>
    <col min="5" max="5" width="12.7109375" bestFit="1" customWidth="1"/>
  </cols>
  <sheetData>
    <row r="1" spans="1:10" ht="45" customHeight="1" x14ac:dyDescent="0.25">
      <c r="B1" s="57" t="s">
        <v>2885</v>
      </c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t="s">
        <v>0</v>
      </c>
      <c r="B2" t="s">
        <v>2878</v>
      </c>
      <c r="C2" t="s">
        <v>1</v>
      </c>
      <c r="D2" t="s">
        <v>2</v>
      </c>
      <c r="E2" s="3" t="s">
        <v>3</v>
      </c>
      <c r="F2" s="1" t="s">
        <v>4</v>
      </c>
      <c r="G2" t="s">
        <v>6</v>
      </c>
      <c r="H2" t="s">
        <v>2876</v>
      </c>
      <c r="I2" t="s">
        <v>10</v>
      </c>
      <c r="J2" t="s">
        <v>11</v>
      </c>
    </row>
    <row r="3" spans="1:10" x14ac:dyDescent="0.25">
      <c r="A3" t="s">
        <v>1802</v>
      </c>
      <c r="B3" s="2" t="s">
        <v>1883</v>
      </c>
      <c r="C3" t="s">
        <v>2833</v>
      </c>
      <c r="D3" t="s">
        <v>2837</v>
      </c>
      <c r="E3" s="3">
        <v>1555935.32</v>
      </c>
      <c r="F3" s="1">
        <v>44532</v>
      </c>
      <c r="G3" t="s">
        <v>1884</v>
      </c>
      <c r="H3" t="s">
        <v>1885</v>
      </c>
      <c r="I3" s="9" t="s">
        <v>5</v>
      </c>
      <c r="J3" t="s">
        <v>2841</v>
      </c>
    </row>
    <row r="4" spans="1:10" x14ac:dyDescent="0.25">
      <c r="A4" t="s">
        <v>1802</v>
      </c>
      <c r="B4" s="2" t="s">
        <v>1823</v>
      </c>
      <c r="C4" t="s">
        <v>2833</v>
      </c>
      <c r="D4" t="s">
        <v>2837</v>
      </c>
      <c r="E4" s="3">
        <v>344040</v>
      </c>
      <c r="F4" s="1">
        <v>44319</v>
      </c>
      <c r="G4" t="s">
        <v>1824</v>
      </c>
      <c r="H4" t="s">
        <v>1825</v>
      </c>
      <c r="I4" s="9" t="s">
        <v>5</v>
      </c>
      <c r="J4" t="s">
        <v>2841</v>
      </c>
    </row>
    <row r="5" spans="1:10" x14ac:dyDescent="0.25">
      <c r="A5" t="s">
        <v>1802</v>
      </c>
      <c r="B5" s="2" t="s">
        <v>1834</v>
      </c>
      <c r="C5" t="s">
        <v>2833</v>
      </c>
      <c r="D5" t="s">
        <v>2835</v>
      </c>
      <c r="E5" s="3">
        <v>344040</v>
      </c>
      <c r="F5" s="1">
        <v>44364</v>
      </c>
      <c r="G5" t="s">
        <v>1824</v>
      </c>
      <c r="H5" t="s">
        <v>1835</v>
      </c>
      <c r="I5" s="9" t="s">
        <v>5</v>
      </c>
      <c r="J5" t="s">
        <v>2841</v>
      </c>
    </row>
    <row r="6" spans="1:10" x14ac:dyDescent="0.25">
      <c r="A6" t="s">
        <v>1802</v>
      </c>
      <c r="B6" s="2" t="s">
        <v>1816</v>
      </c>
      <c r="C6" t="s">
        <v>2833</v>
      </c>
      <c r="D6" t="s">
        <v>2837</v>
      </c>
      <c r="E6" s="3">
        <v>88704</v>
      </c>
      <c r="F6" s="1">
        <v>44316</v>
      </c>
      <c r="G6" t="s">
        <v>1817</v>
      </c>
      <c r="H6" t="s">
        <v>1818</v>
      </c>
      <c r="I6" s="9" t="s">
        <v>5</v>
      </c>
      <c r="J6" t="s">
        <v>2841</v>
      </c>
    </row>
    <row r="7" spans="1:10" x14ac:dyDescent="0.25">
      <c r="A7" t="s">
        <v>1802</v>
      </c>
      <c r="B7" s="2" t="s">
        <v>248</v>
      </c>
      <c r="C7" t="s">
        <v>2833</v>
      </c>
      <c r="D7" t="s">
        <v>2837</v>
      </c>
      <c r="E7" s="3">
        <v>153704.4</v>
      </c>
      <c r="F7" s="1">
        <v>44351</v>
      </c>
      <c r="G7" t="s">
        <v>249</v>
      </c>
      <c r="H7" t="s">
        <v>250</v>
      </c>
      <c r="I7" s="9" t="s">
        <v>5</v>
      </c>
      <c r="J7" t="s">
        <v>2841</v>
      </c>
    </row>
    <row r="8" spans="1:10" x14ac:dyDescent="0.25">
      <c r="A8" t="s">
        <v>1802</v>
      </c>
      <c r="B8" s="2" t="s">
        <v>262</v>
      </c>
      <c r="C8" t="s">
        <v>2833</v>
      </c>
      <c r="D8" t="s">
        <v>2837</v>
      </c>
      <c r="E8" s="3">
        <v>36720</v>
      </c>
      <c r="F8" s="1">
        <v>44392</v>
      </c>
      <c r="G8" t="s">
        <v>263</v>
      </c>
      <c r="H8" t="s">
        <v>264</v>
      </c>
      <c r="I8" s="9" t="s">
        <v>5</v>
      </c>
      <c r="J8" t="s">
        <v>2841</v>
      </c>
    </row>
    <row r="9" spans="1:10" x14ac:dyDescent="0.25">
      <c r="A9" t="s">
        <v>1802</v>
      </c>
      <c r="B9" s="2" t="s">
        <v>1854</v>
      </c>
      <c r="C9" t="s">
        <v>2833</v>
      </c>
      <c r="D9" t="s">
        <v>2837</v>
      </c>
      <c r="E9" s="3">
        <v>28080</v>
      </c>
      <c r="F9" s="1">
        <v>44468</v>
      </c>
      <c r="G9" t="s">
        <v>1855</v>
      </c>
      <c r="H9" t="s">
        <v>1856</v>
      </c>
      <c r="I9" s="9" t="s">
        <v>5</v>
      </c>
      <c r="J9" t="s">
        <v>2841</v>
      </c>
    </row>
    <row r="10" spans="1:10" x14ac:dyDescent="0.25">
      <c r="A10" t="s">
        <v>1802</v>
      </c>
      <c r="B10" s="2" t="s">
        <v>339</v>
      </c>
      <c r="C10" t="s">
        <v>2833</v>
      </c>
      <c r="D10" t="s">
        <v>2837</v>
      </c>
      <c r="E10" s="3">
        <v>37260</v>
      </c>
      <c r="F10" s="1">
        <v>44491</v>
      </c>
      <c r="G10" t="s">
        <v>340</v>
      </c>
      <c r="H10" t="s">
        <v>341</v>
      </c>
      <c r="I10" s="9" t="s">
        <v>5</v>
      </c>
      <c r="J10" t="s">
        <v>2841</v>
      </c>
    </row>
    <row r="11" spans="1:10" x14ac:dyDescent="0.25">
      <c r="A11" t="s">
        <v>1802</v>
      </c>
      <c r="B11" s="2" t="s">
        <v>1874</v>
      </c>
      <c r="C11" t="s">
        <v>2833</v>
      </c>
      <c r="D11" t="s">
        <v>2837</v>
      </c>
      <c r="E11" s="3">
        <v>30720</v>
      </c>
      <c r="F11" s="1">
        <v>44510</v>
      </c>
      <c r="G11" t="s">
        <v>1875</v>
      </c>
      <c r="H11" t="s">
        <v>1876</v>
      </c>
      <c r="I11" s="9" t="s">
        <v>5</v>
      </c>
      <c r="J11" t="s">
        <v>2841</v>
      </c>
    </row>
    <row r="12" spans="1:10" x14ac:dyDescent="0.25">
      <c r="A12" t="s">
        <v>1802</v>
      </c>
      <c r="B12" s="2" t="s">
        <v>1886</v>
      </c>
      <c r="C12" t="s">
        <v>2833</v>
      </c>
      <c r="D12" t="s">
        <v>2835</v>
      </c>
      <c r="E12" s="3">
        <v>104958</v>
      </c>
      <c r="F12" s="1">
        <v>44546</v>
      </c>
      <c r="G12" t="s">
        <v>1887</v>
      </c>
      <c r="H12" t="s">
        <v>1888</v>
      </c>
      <c r="I12" s="9" t="s">
        <v>5</v>
      </c>
      <c r="J12" t="s">
        <v>2841</v>
      </c>
    </row>
    <row r="13" spans="1:10" x14ac:dyDescent="0.25">
      <c r="A13" t="s">
        <v>1802</v>
      </c>
      <c r="B13" s="2" t="s">
        <v>1803</v>
      </c>
      <c r="C13" t="s">
        <v>2833</v>
      </c>
      <c r="D13" t="s">
        <v>2834</v>
      </c>
      <c r="E13" s="3">
        <v>648400</v>
      </c>
      <c r="F13" s="1">
        <v>44231</v>
      </c>
      <c r="G13" t="s">
        <v>1804</v>
      </c>
      <c r="H13" t="s">
        <v>1805</v>
      </c>
      <c r="I13" s="9" t="s">
        <v>5</v>
      </c>
      <c r="J13" t="s">
        <v>2841</v>
      </c>
    </row>
    <row r="14" spans="1:10" x14ac:dyDescent="0.25">
      <c r="A14" t="s">
        <v>1802</v>
      </c>
      <c r="B14" s="2" t="s">
        <v>1806</v>
      </c>
      <c r="C14" t="s">
        <v>2833</v>
      </c>
      <c r="D14" t="s">
        <v>2837</v>
      </c>
      <c r="E14" s="3">
        <v>391500</v>
      </c>
      <c r="F14" s="1">
        <v>44237</v>
      </c>
      <c r="G14" t="s">
        <v>1807</v>
      </c>
      <c r="H14" t="s">
        <v>1808</v>
      </c>
      <c r="I14" s="9" t="s">
        <v>5</v>
      </c>
      <c r="J14" t="s">
        <v>2843</v>
      </c>
    </row>
    <row r="15" spans="1:10" x14ac:dyDescent="0.25">
      <c r="A15" t="s">
        <v>1802</v>
      </c>
      <c r="B15" s="2" t="s">
        <v>2475</v>
      </c>
      <c r="C15" t="s">
        <v>2833</v>
      </c>
      <c r="D15" t="s">
        <v>2837</v>
      </c>
      <c r="E15" s="3">
        <v>8773700.8200000003</v>
      </c>
      <c r="F15" s="1">
        <v>44433</v>
      </c>
      <c r="G15" t="s">
        <v>2476</v>
      </c>
      <c r="H15" t="s">
        <v>2477</v>
      </c>
      <c r="I15" s="9" t="s">
        <v>5</v>
      </c>
      <c r="J15" t="s">
        <v>2842</v>
      </c>
    </row>
    <row r="16" spans="1:10" x14ac:dyDescent="0.25">
      <c r="A16" t="s">
        <v>1802</v>
      </c>
      <c r="B16" s="2" t="s">
        <v>411</v>
      </c>
      <c r="C16" t="s">
        <v>2833</v>
      </c>
      <c r="D16" t="s">
        <v>2837</v>
      </c>
      <c r="E16" s="3">
        <v>50000</v>
      </c>
      <c r="F16" s="1">
        <v>44417</v>
      </c>
      <c r="G16" t="s">
        <v>412</v>
      </c>
      <c r="H16" s="8">
        <v>14828992</v>
      </c>
      <c r="I16" s="9" t="s">
        <v>5</v>
      </c>
      <c r="J16" t="s">
        <v>2841</v>
      </c>
    </row>
    <row r="17" spans="1:10" x14ac:dyDescent="0.25">
      <c r="A17" t="s">
        <v>1802</v>
      </c>
      <c r="B17" s="2" t="s">
        <v>2145</v>
      </c>
      <c r="C17" t="s">
        <v>2833</v>
      </c>
      <c r="D17" t="s">
        <v>2835</v>
      </c>
      <c r="E17" s="3">
        <v>130000</v>
      </c>
      <c r="F17" s="1">
        <v>44526</v>
      </c>
      <c r="G17" t="s">
        <v>2146</v>
      </c>
      <c r="H17" t="s">
        <v>2147</v>
      </c>
      <c r="I17" s="9" t="s">
        <v>5</v>
      </c>
      <c r="J17" t="s">
        <v>2843</v>
      </c>
    </row>
    <row r="18" spans="1:10" x14ac:dyDescent="0.25">
      <c r="A18" t="s">
        <v>1802</v>
      </c>
      <c r="B18" s="2" t="s">
        <v>1836</v>
      </c>
      <c r="C18" t="s">
        <v>2833</v>
      </c>
      <c r="D18" t="s">
        <v>2837</v>
      </c>
      <c r="E18" s="3">
        <v>700000</v>
      </c>
      <c r="F18" s="1">
        <v>44370</v>
      </c>
      <c r="G18" t="s">
        <v>1837</v>
      </c>
      <c r="H18" t="s">
        <v>1838</v>
      </c>
      <c r="I18" s="9" t="s">
        <v>5</v>
      </c>
      <c r="J18" t="s">
        <v>2841</v>
      </c>
    </row>
    <row r="19" spans="1:10" x14ac:dyDescent="0.25">
      <c r="A19" t="s">
        <v>1802</v>
      </c>
      <c r="B19" s="2" t="s">
        <v>432</v>
      </c>
      <c r="C19" t="s">
        <v>2833</v>
      </c>
      <c r="D19" t="s">
        <v>2837</v>
      </c>
      <c r="E19" s="3">
        <v>13389580</v>
      </c>
      <c r="F19" s="1">
        <v>44286</v>
      </c>
      <c r="G19" t="s">
        <v>433</v>
      </c>
      <c r="H19" s="8">
        <v>14846472</v>
      </c>
      <c r="I19" s="9" t="s">
        <v>5</v>
      </c>
      <c r="J19" t="s">
        <v>2843</v>
      </c>
    </row>
    <row r="20" spans="1:10" x14ac:dyDescent="0.25">
      <c r="A20" t="s">
        <v>1802</v>
      </c>
      <c r="B20" s="2" t="s">
        <v>443</v>
      </c>
      <c r="C20" t="s">
        <v>2833</v>
      </c>
      <c r="D20" t="s">
        <v>2835</v>
      </c>
      <c r="E20" s="3">
        <v>199080</v>
      </c>
      <c r="F20" s="1">
        <v>44211</v>
      </c>
      <c r="G20" t="s">
        <v>444</v>
      </c>
      <c r="H20" s="8">
        <v>14847391</v>
      </c>
      <c r="I20" s="9" t="s">
        <v>5</v>
      </c>
      <c r="J20" t="s">
        <v>2843</v>
      </c>
    </row>
    <row r="21" spans="1:10" x14ac:dyDescent="0.25">
      <c r="A21" t="s">
        <v>1802</v>
      </c>
      <c r="B21" s="2" t="s">
        <v>454</v>
      </c>
      <c r="C21" t="s">
        <v>2833</v>
      </c>
      <c r="D21" t="s">
        <v>2837</v>
      </c>
      <c r="E21" s="3">
        <v>1237272.72</v>
      </c>
      <c r="F21" s="1">
        <v>44356</v>
      </c>
      <c r="G21" t="s">
        <v>455</v>
      </c>
      <c r="H21" t="s">
        <v>456</v>
      </c>
      <c r="I21" s="9" t="s">
        <v>5</v>
      </c>
      <c r="J21" t="s">
        <v>2842</v>
      </c>
    </row>
    <row r="22" spans="1:10" x14ac:dyDescent="0.25">
      <c r="A22" s="12" t="s">
        <v>1802</v>
      </c>
      <c r="B22" s="12" t="s">
        <v>457</v>
      </c>
      <c r="C22" s="12" t="s">
        <v>2833</v>
      </c>
      <c r="D22" s="12" t="s">
        <v>2837</v>
      </c>
      <c r="E22" s="14">
        <v>16652592.539999999</v>
      </c>
      <c r="F22" s="15">
        <v>44203</v>
      </c>
      <c r="G22" s="12" t="s">
        <v>458</v>
      </c>
      <c r="H22" s="16">
        <v>14849506</v>
      </c>
      <c r="I22" s="17" t="s">
        <v>5</v>
      </c>
      <c r="J22" s="12" t="s">
        <v>2844</v>
      </c>
    </row>
    <row r="23" spans="1:10" x14ac:dyDescent="0.25">
      <c r="A23" t="s">
        <v>1802</v>
      </c>
      <c r="B23" s="2" t="s">
        <v>1826</v>
      </c>
      <c r="C23" t="s">
        <v>2832</v>
      </c>
      <c r="D23" t="s">
        <v>2835</v>
      </c>
      <c r="E23" s="3">
        <v>45000</v>
      </c>
      <c r="F23" s="1">
        <v>44322</v>
      </c>
      <c r="G23" t="s">
        <v>1827</v>
      </c>
      <c r="H23" s="8">
        <v>14851612</v>
      </c>
      <c r="I23" s="9" t="s">
        <v>5</v>
      </c>
      <c r="J23" t="s">
        <v>2843</v>
      </c>
    </row>
    <row r="24" spans="1:10" x14ac:dyDescent="0.25">
      <c r="A24" t="s">
        <v>1802</v>
      </c>
      <c r="B24" s="2" t="s">
        <v>487</v>
      </c>
      <c r="C24" t="s">
        <v>2833</v>
      </c>
      <c r="D24" t="s">
        <v>2837</v>
      </c>
      <c r="E24" s="3">
        <v>499320</v>
      </c>
      <c r="F24" s="1">
        <v>44215</v>
      </c>
      <c r="G24" t="s">
        <v>488</v>
      </c>
      <c r="H24" s="8">
        <v>14860922</v>
      </c>
      <c r="I24" s="9" t="s">
        <v>5</v>
      </c>
      <c r="J24" t="s">
        <v>2843</v>
      </c>
    </row>
    <row r="25" spans="1:10" x14ac:dyDescent="0.25">
      <c r="A25" t="s">
        <v>1802</v>
      </c>
      <c r="B25" s="2" t="s">
        <v>1809</v>
      </c>
      <c r="C25" t="s">
        <v>2833</v>
      </c>
      <c r="D25" t="s">
        <v>2837</v>
      </c>
      <c r="E25" s="3">
        <v>150000</v>
      </c>
      <c r="F25" s="1">
        <v>44231</v>
      </c>
      <c r="G25" t="s">
        <v>500</v>
      </c>
      <c r="H25" s="8">
        <v>14863606</v>
      </c>
      <c r="I25" s="9" t="s">
        <v>5</v>
      </c>
      <c r="J25" t="s">
        <v>2841</v>
      </c>
    </row>
    <row r="26" spans="1:10" x14ac:dyDescent="0.25">
      <c r="A26" t="s">
        <v>1802</v>
      </c>
      <c r="B26" s="2" t="s">
        <v>1839</v>
      </c>
      <c r="C26" t="s">
        <v>2833</v>
      </c>
      <c r="D26" t="s">
        <v>2837</v>
      </c>
      <c r="E26" s="3">
        <v>208000</v>
      </c>
      <c r="F26" s="1">
        <v>44372</v>
      </c>
      <c r="G26" t="s">
        <v>1840</v>
      </c>
      <c r="H26" s="8">
        <v>14864383</v>
      </c>
      <c r="I26" s="9" t="s">
        <v>5</v>
      </c>
      <c r="J26" t="s">
        <v>2843</v>
      </c>
    </row>
    <row r="27" spans="1:10" x14ac:dyDescent="0.25">
      <c r="A27" t="s">
        <v>1802</v>
      </c>
      <c r="B27" s="2" t="s">
        <v>1828</v>
      </c>
      <c r="C27" t="s">
        <v>2833</v>
      </c>
      <c r="D27" t="s">
        <v>2837</v>
      </c>
      <c r="E27" s="3">
        <v>92987.65</v>
      </c>
      <c r="F27" s="1">
        <v>44343</v>
      </c>
      <c r="G27" t="s">
        <v>1829</v>
      </c>
      <c r="H27" s="8">
        <v>14867042</v>
      </c>
      <c r="I27" s="9" t="s">
        <v>5</v>
      </c>
      <c r="J27" t="s">
        <v>2841</v>
      </c>
    </row>
    <row r="28" spans="1:10" x14ac:dyDescent="0.25">
      <c r="A28" t="s">
        <v>1802</v>
      </c>
      <c r="B28" s="2" t="s">
        <v>1810</v>
      </c>
      <c r="C28" t="s">
        <v>2833</v>
      </c>
      <c r="D28" t="s">
        <v>2837</v>
      </c>
      <c r="E28" s="3">
        <v>258093</v>
      </c>
      <c r="F28" s="1">
        <v>44228</v>
      </c>
      <c r="G28" t="s">
        <v>1811</v>
      </c>
      <c r="H28" s="8">
        <v>14875132</v>
      </c>
      <c r="I28" s="9" t="s">
        <v>5</v>
      </c>
      <c r="J28" t="s">
        <v>2841</v>
      </c>
    </row>
    <row r="29" spans="1:10" x14ac:dyDescent="0.25">
      <c r="A29" t="s">
        <v>1802</v>
      </c>
      <c r="B29" s="2" t="s">
        <v>616</v>
      </c>
      <c r="C29" t="s">
        <v>2833</v>
      </c>
      <c r="D29" t="s">
        <v>2837</v>
      </c>
      <c r="E29" s="3">
        <v>98917.5</v>
      </c>
      <c r="F29" s="1">
        <v>44300</v>
      </c>
      <c r="G29" t="s">
        <v>617</v>
      </c>
      <c r="H29" s="8">
        <v>14877066</v>
      </c>
      <c r="I29" s="9" t="s">
        <v>5</v>
      </c>
      <c r="J29" t="s">
        <v>2843</v>
      </c>
    </row>
    <row r="30" spans="1:10" x14ac:dyDescent="0.25">
      <c r="A30" t="s">
        <v>1802</v>
      </c>
      <c r="B30" s="2" t="s">
        <v>646</v>
      </c>
      <c r="C30" t="s">
        <v>2833</v>
      </c>
      <c r="D30" t="s">
        <v>2837</v>
      </c>
      <c r="E30" s="3">
        <v>105000</v>
      </c>
      <c r="F30" s="1">
        <v>44342</v>
      </c>
      <c r="G30" t="s">
        <v>647</v>
      </c>
      <c r="H30" s="8">
        <v>14880801</v>
      </c>
      <c r="I30" s="9" t="s">
        <v>5</v>
      </c>
      <c r="J30" t="s">
        <v>2841</v>
      </c>
    </row>
    <row r="31" spans="1:10" x14ac:dyDescent="0.25">
      <c r="A31" t="s">
        <v>1802</v>
      </c>
      <c r="B31" s="2" t="s">
        <v>1819</v>
      </c>
      <c r="C31" t="s">
        <v>2833</v>
      </c>
      <c r="D31" t="s">
        <v>2837</v>
      </c>
      <c r="E31" s="3">
        <v>400000</v>
      </c>
      <c r="F31" s="1">
        <v>44302</v>
      </c>
      <c r="G31" t="s">
        <v>1820</v>
      </c>
      <c r="H31" s="8">
        <v>14884563</v>
      </c>
      <c r="I31" s="9" t="s">
        <v>5</v>
      </c>
      <c r="J31" t="s">
        <v>2841</v>
      </c>
    </row>
    <row r="32" spans="1:10" x14ac:dyDescent="0.25">
      <c r="A32" t="s">
        <v>1802</v>
      </c>
      <c r="B32" s="2" t="s">
        <v>1821</v>
      </c>
      <c r="C32" t="s">
        <v>2833</v>
      </c>
      <c r="D32" t="s">
        <v>2837</v>
      </c>
      <c r="E32" s="3">
        <v>214992</v>
      </c>
      <c r="F32" s="1">
        <v>44294</v>
      </c>
      <c r="G32" t="s">
        <v>1822</v>
      </c>
      <c r="H32" s="8">
        <v>14885526</v>
      </c>
      <c r="I32" s="9" t="s">
        <v>5</v>
      </c>
      <c r="J32" t="s">
        <v>2843</v>
      </c>
    </row>
    <row r="33" spans="1:10" x14ac:dyDescent="0.25">
      <c r="A33" t="s">
        <v>1802</v>
      </c>
      <c r="B33" s="2" t="s">
        <v>722</v>
      </c>
      <c r="C33" t="s">
        <v>2833</v>
      </c>
      <c r="D33" t="s">
        <v>2837</v>
      </c>
      <c r="E33" s="3">
        <v>42000</v>
      </c>
      <c r="F33" s="1">
        <v>44277</v>
      </c>
      <c r="G33" t="s">
        <v>723</v>
      </c>
      <c r="H33" s="8">
        <v>14886113</v>
      </c>
      <c r="I33" s="9" t="s">
        <v>5</v>
      </c>
      <c r="J33" t="s">
        <v>2843</v>
      </c>
    </row>
    <row r="34" spans="1:10" x14ac:dyDescent="0.25">
      <c r="A34" t="s">
        <v>1802</v>
      </c>
      <c r="B34" s="2" t="s">
        <v>1846</v>
      </c>
      <c r="C34" t="s">
        <v>2833</v>
      </c>
      <c r="D34" t="s">
        <v>2837</v>
      </c>
      <c r="E34" s="3">
        <v>208740</v>
      </c>
      <c r="F34" s="1">
        <v>44434</v>
      </c>
      <c r="G34" t="s">
        <v>1847</v>
      </c>
      <c r="H34" s="8">
        <v>14886245</v>
      </c>
      <c r="I34" s="9" t="s">
        <v>5</v>
      </c>
      <c r="J34" t="s">
        <v>2841</v>
      </c>
    </row>
    <row r="35" spans="1:10" x14ac:dyDescent="0.25">
      <c r="A35" t="s">
        <v>1802</v>
      </c>
      <c r="B35" s="2" t="s">
        <v>1848</v>
      </c>
      <c r="C35" t="s">
        <v>2833</v>
      </c>
      <c r="D35" t="s">
        <v>2835</v>
      </c>
      <c r="E35" s="3">
        <v>60200</v>
      </c>
      <c r="F35" s="1">
        <v>44419</v>
      </c>
      <c r="G35" t="s">
        <v>1849</v>
      </c>
      <c r="H35" s="8">
        <v>14886787</v>
      </c>
      <c r="I35" s="9" t="s">
        <v>5</v>
      </c>
      <c r="J35" t="s">
        <v>2841</v>
      </c>
    </row>
    <row r="36" spans="1:10" x14ac:dyDescent="0.25">
      <c r="A36" t="s">
        <v>1802</v>
      </c>
      <c r="B36" s="2" t="s">
        <v>1830</v>
      </c>
      <c r="C36" t="s">
        <v>2833</v>
      </c>
      <c r="D36" t="s">
        <v>2835</v>
      </c>
      <c r="E36" s="3">
        <v>595000</v>
      </c>
      <c r="F36" s="1">
        <v>44337</v>
      </c>
      <c r="G36" t="s">
        <v>739</v>
      </c>
      <c r="H36" s="8">
        <v>14886995</v>
      </c>
      <c r="I36" s="9" t="s">
        <v>5</v>
      </c>
      <c r="J36" t="s">
        <v>2841</v>
      </c>
    </row>
    <row r="37" spans="1:10" x14ac:dyDescent="0.25">
      <c r="A37" t="s">
        <v>1802</v>
      </c>
      <c r="B37" s="2" t="s">
        <v>1831</v>
      </c>
      <c r="C37" t="s">
        <v>2833</v>
      </c>
      <c r="D37" t="s">
        <v>2837</v>
      </c>
      <c r="E37" s="3">
        <v>31074</v>
      </c>
      <c r="F37" s="1">
        <v>44330</v>
      </c>
      <c r="G37" t="s">
        <v>1832</v>
      </c>
      <c r="H37" t="s">
        <v>1833</v>
      </c>
      <c r="I37" s="9" t="s">
        <v>5</v>
      </c>
      <c r="J37" t="s">
        <v>2841</v>
      </c>
    </row>
    <row r="38" spans="1:10" x14ac:dyDescent="0.25">
      <c r="A38" t="s">
        <v>1802</v>
      </c>
      <c r="B38" s="2" t="s">
        <v>1841</v>
      </c>
      <c r="C38" t="s">
        <v>2833</v>
      </c>
      <c r="D38" t="s">
        <v>2837</v>
      </c>
      <c r="E38" s="3">
        <v>96000</v>
      </c>
      <c r="F38" s="1">
        <v>44405</v>
      </c>
      <c r="G38" t="s">
        <v>1842</v>
      </c>
      <c r="H38" t="s">
        <v>1843</v>
      </c>
      <c r="I38" t="s">
        <v>5</v>
      </c>
      <c r="J38" t="s">
        <v>2843</v>
      </c>
    </row>
    <row r="39" spans="1:10" x14ac:dyDescent="0.25">
      <c r="A39" t="s">
        <v>1802</v>
      </c>
      <c r="B39" s="2" t="s">
        <v>843</v>
      </c>
      <c r="C39" t="s">
        <v>2833</v>
      </c>
      <c r="D39" t="s">
        <v>2837</v>
      </c>
      <c r="E39" s="3">
        <v>33000</v>
      </c>
      <c r="F39" s="1">
        <v>44281</v>
      </c>
      <c r="G39" t="s">
        <v>844</v>
      </c>
      <c r="H39" t="s">
        <v>845</v>
      </c>
      <c r="I39" s="9" t="s">
        <v>2710</v>
      </c>
      <c r="J39" t="s">
        <v>2843</v>
      </c>
    </row>
    <row r="40" spans="1:10" x14ac:dyDescent="0.25">
      <c r="A40" t="s">
        <v>1802</v>
      </c>
      <c r="B40" s="2" t="s">
        <v>864</v>
      </c>
      <c r="C40" t="s">
        <v>2833</v>
      </c>
      <c r="D40" t="s">
        <v>2837</v>
      </c>
      <c r="E40" s="3">
        <v>74769.320000000007</v>
      </c>
      <c r="F40" s="1">
        <v>44271</v>
      </c>
      <c r="G40" t="s">
        <v>865</v>
      </c>
      <c r="H40" t="s">
        <v>866</v>
      </c>
      <c r="I40" s="9" t="s">
        <v>2710</v>
      </c>
      <c r="J40" t="s">
        <v>2842</v>
      </c>
    </row>
    <row r="41" spans="1:10" x14ac:dyDescent="0.25">
      <c r="A41" t="s">
        <v>1802</v>
      </c>
      <c r="B41" s="2" t="s">
        <v>1814</v>
      </c>
      <c r="C41" t="s">
        <v>2833</v>
      </c>
      <c r="D41" t="s">
        <v>2837</v>
      </c>
      <c r="E41" s="3">
        <v>30000</v>
      </c>
      <c r="F41" s="1">
        <v>44300</v>
      </c>
      <c r="G41" t="s">
        <v>880</v>
      </c>
      <c r="H41" t="s">
        <v>1815</v>
      </c>
      <c r="I41" s="9" t="s">
        <v>2710</v>
      </c>
      <c r="J41" t="s">
        <v>2841</v>
      </c>
    </row>
    <row r="42" spans="1:10" x14ac:dyDescent="0.25">
      <c r="A42" t="s">
        <v>1802</v>
      </c>
      <c r="B42" s="2" t="s">
        <v>959</v>
      </c>
      <c r="C42" t="s">
        <v>2833</v>
      </c>
      <c r="D42" t="s">
        <v>2837</v>
      </c>
      <c r="E42" s="3">
        <v>526946.19999999995</v>
      </c>
      <c r="F42" s="1">
        <v>44277</v>
      </c>
      <c r="G42" t="s">
        <v>960</v>
      </c>
      <c r="H42" t="s">
        <v>961</v>
      </c>
      <c r="I42" s="9" t="s">
        <v>2710</v>
      </c>
      <c r="J42" t="s">
        <v>2842</v>
      </c>
    </row>
    <row r="43" spans="1:10" x14ac:dyDescent="0.25">
      <c r="A43" t="s">
        <v>1802</v>
      </c>
      <c r="B43" s="2" t="s">
        <v>962</v>
      </c>
      <c r="C43" t="s">
        <v>2833</v>
      </c>
      <c r="D43" t="s">
        <v>2835</v>
      </c>
      <c r="E43" s="3">
        <v>48976.78</v>
      </c>
      <c r="F43" s="1">
        <v>44273</v>
      </c>
      <c r="G43" t="s">
        <v>963</v>
      </c>
      <c r="H43" t="s">
        <v>964</v>
      </c>
      <c r="I43" s="9" t="s">
        <v>2710</v>
      </c>
      <c r="J43" t="s">
        <v>2841</v>
      </c>
    </row>
    <row r="44" spans="1:10" x14ac:dyDescent="0.25">
      <c r="A44" t="s">
        <v>1802</v>
      </c>
      <c r="B44" s="2" t="s">
        <v>1000</v>
      </c>
      <c r="C44" t="s">
        <v>2833</v>
      </c>
      <c r="D44" t="s">
        <v>2835</v>
      </c>
      <c r="E44" s="3">
        <v>1800000</v>
      </c>
      <c r="F44" s="1">
        <v>44385</v>
      </c>
      <c r="G44" t="s">
        <v>1001</v>
      </c>
      <c r="H44" t="s">
        <v>1002</v>
      </c>
      <c r="I44" s="9" t="s">
        <v>2710</v>
      </c>
      <c r="J44" t="s">
        <v>2843</v>
      </c>
    </row>
    <row r="45" spans="1:10" x14ac:dyDescent="0.25">
      <c r="A45" t="s">
        <v>1802</v>
      </c>
      <c r="B45" s="2" t="s">
        <v>1015</v>
      </c>
      <c r="C45" t="s">
        <v>2833</v>
      </c>
      <c r="D45" t="s">
        <v>2837</v>
      </c>
      <c r="E45" s="3">
        <v>76668</v>
      </c>
      <c r="F45" s="1">
        <v>44334</v>
      </c>
      <c r="G45" t="s">
        <v>1016</v>
      </c>
      <c r="H45" t="s">
        <v>1017</v>
      </c>
      <c r="I45" s="9" t="s">
        <v>2710</v>
      </c>
      <c r="J45" t="s">
        <v>2841</v>
      </c>
    </row>
    <row r="46" spans="1:10" x14ac:dyDescent="0.25">
      <c r="A46" s="12" t="s">
        <v>1802</v>
      </c>
      <c r="B46" s="12" t="s">
        <v>1054</v>
      </c>
      <c r="C46" s="12" t="s">
        <v>2833</v>
      </c>
      <c r="D46" s="12" t="s">
        <v>2837</v>
      </c>
      <c r="E46" s="14">
        <v>984160.8</v>
      </c>
      <c r="F46" s="15">
        <v>44425</v>
      </c>
      <c r="G46" s="12" t="s">
        <v>1055</v>
      </c>
      <c r="H46" s="12" t="s">
        <v>1056</v>
      </c>
      <c r="I46" s="17" t="s">
        <v>2710</v>
      </c>
      <c r="J46" s="12" t="s">
        <v>2844</v>
      </c>
    </row>
    <row r="47" spans="1:10" x14ac:dyDescent="0.25">
      <c r="A47" t="s">
        <v>1802</v>
      </c>
      <c r="B47" s="2" t="s">
        <v>1850</v>
      </c>
      <c r="C47" t="s">
        <v>2833</v>
      </c>
      <c r="D47" t="s">
        <v>2835</v>
      </c>
      <c r="E47" s="3">
        <v>880000</v>
      </c>
      <c r="F47" s="1">
        <v>44411</v>
      </c>
      <c r="G47" t="s">
        <v>1131</v>
      </c>
      <c r="H47" t="s">
        <v>1851</v>
      </c>
      <c r="I47" s="9" t="s">
        <v>2710</v>
      </c>
      <c r="J47" t="s">
        <v>2843</v>
      </c>
    </row>
    <row r="48" spans="1:10" x14ac:dyDescent="0.25">
      <c r="A48" t="s">
        <v>1802</v>
      </c>
      <c r="B48" s="2" t="s">
        <v>1255</v>
      </c>
      <c r="C48" t="s">
        <v>2833</v>
      </c>
      <c r="D48" t="s">
        <v>2837</v>
      </c>
      <c r="E48" s="3">
        <v>234959.43</v>
      </c>
      <c r="F48" s="1">
        <v>44433</v>
      </c>
      <c r="G48" t="s">
        <v>1256</v>
      </c>
      <c r="H48" t="s">
        <v>1257</v>
      </c>
      <c r="I48" s="9" t="s">
        <v>2710</v>
      </c>
      <c r="J48" t="s">
        <v>2842</v>
      </c>
    </row>
    <row r="49" spans="1:10" x14ac:dyDescent="0.25">
      <c r="A49" t="s">
        <v>1802</v>
      </c>
      <c r="B49" s="2" t="s">
        <v>1283</v>
      </c>
      <c r="C49" t="s">
        <v>2833</v>
      </c>
      <c r="D49" t="s">
        <v>2837</v>
      </c>
      <c r="E49" s="3">
        <v>66120</v>
      </c>
      <c r="F49" s="1">
        <v>44474</v>
      </c>
      <c r="G49" t="s">
        <v>1284</v>
      </c>
      <c r="H49" t="s">
        <v>1285</v>
      </c>
      <c r="I49" s="9" t="s">
        <v>2710</v>
      </c>
      <c r="J49" t="s">
        <v>2841</v>
      </c>
    </row>
    <row r="50" spans="1:10" x14ac:dyDescent="0.25">
      <c r="A50" t="s">
        <v>1802</v>
      </c>
      <c r="B50" s="2" t="s">
        <v>1300</v>
      </c>
      <c r="C50" t="s">
        <v>2833</v>
      </c>
      <c r="D50" t="s">
        <v>2835</v>
      </c>
      <c r="E50" s="3">
        <v>282800</v>
      </c>
      <c r="F50" s="1">
        <v>44491</v>
      </c>
      <c r="G50" t="s">
        <v>1301</v>
      </c>
      <c r="H50" t="s">
        <v>1302</v>
      </c>
      <c r="I50" s="9" t="s">
        <v>2710</v>
      </c>
      <c r="J50" t="s">
        <v>2841</v>
      </c>
    </row>
    <row r="51" spans="1:10" x14ac:dyDescent="0.25">
      <c r="A51" t="s">
        <v>1802</v>
      </c>
      <c r="B51" s="2" t="s">
        <v>1314</v>
      </c>
      <c r="C51" t="s">
        <v>2833</v>
      </c>
      <c r="D51" t="s">
        <v>2837</v>
      </c>
      <c r="E51" s="3">
        <v>50000</v>
      </c>
      <c r="F51" s="1">
        <v>44523</v>
      </c>
      <c r="G51" t="s">
        <v>1315</v>
      </c>
      <c r="H51" t="s">
        <v>1316</v>
      </c>
      <c r="I51" s="9" t="s">
        <v>2710</v>
      </c>
      <c r="J51" t="s">
        <v>2841</v>
      </c>
    </row>
    <row r="52" spans="1:10" x14ac:dyDescent="0.25">
      <c r="A52" t="s">
        <v>1802</v>
      </c>
      <c r="B52" s="2" t="s">
        <v>1877</v>
      </c>
      <c r="C52" t="s">
        <v>2833</v>
      </c>
      <c r="D52" t="s">
        <v>2837</v>
      </c>
      <c r="E52" s="3">
        <v>60000</v>
      </c>
      <c r="F52" s="1">
        <v>44510</v>
      </c>
      <c r="G52" t="s">
        <v>1878</v>
      </c>
      <c r="H52" t="s">
        <v>1879</v>
      </c>
      <c r="I52" s="9" t="s">
        <v>2710</v>
      </c>
      <c r="J52" t="s">
        <v>2843</v>
      </c>
    </row>
    <row r="53" spans="1:10" x14ac:dyDescent="0.25">
      <c r="A53" t="s">
        <v>1802</v>
      </c>
      <c r="B53" s="2" t="s">
        <v>1359</v>
      </c>
      <c r="C53" t="s">
        <v>2833</v>
      </c>
      <c r="D53" t="s">
        <v>2837</v>
      </c>
      <c r="E53" s="3">
        <v>1050000</v>
      </c>
      <c r="F53" s="1">
        <v>44496</v>
      </c>
      <c r="G53" t="s">
        <v>1360</v>
      </c>
      <c r="H53" t="s">
        <v>1361</v>
      </c>
      <c r="I53" s="9" t="s">
        <v>2710</v>
      </c>
      <c r="J53" t="s">
        <v>2842</v>
      </c>
    </row>
    <row r="54" spans="1:10" x14ac:dyDescent="0.25">
      <c r="A54" t="s">
        <v>1802</v>
      </c>
      <c r="B54" s="2" t="s">
        <v>1394</v>
      </c>
      <c r="C54" t="s">
        <v>2833</v>
      </c>
      <c r="D54" t="s">
        <v>2837</v>
      </c>
      <c r="E54" s="3">
        <v>514000</v>
      </c>
      <c r="F54" s="1">
        <v>44496</v>
      </c>
      <c r="G54" t="s">
        <v>1395</v>
      </c>
      <c r="H54" t="s">
        <v>1396</v>
      </c>
      <c r="I54" s="9" t="s">
        <v>2710</v>
      </c>
      <c r="J54" t="s">
        <v>2842</v>
      </c>
    </row>
    <row r="55" spans="1:10" x14ac:dyDescent="0.25">
      <c r="A55" t="s">
        <v>1802</v>
      </c>
      <c r="B55" s="2" t="s">
        <v>1863</v>
      </c>
      <c r="C55" t="s">
        <v>2833</v>
      </c>
      <c r="D55" t="s">
        <v>2835</v>
      </c>
      <c r="E55" s="3">
        <v>150000</v>
      </c>
      <c r="F55" s="1">
        <v>44484</v>
      </c>
      <c r="G55" t="s">
        <v>1864</v>
      </c>
      <c r="H55" t="s">
        <v>1865</v>
      </c>
      <c r="I55" s="9" t="s">
        <v>2710</v>
      </c>
      <c r="J55" t="s">
        <v>2841</v>
      </c>
    </row>
    <row r="56" spans="1:10" x14ac:dyDescent="0.25">
      <c r="A56" t="s">
        <v>1802</v>
      </c>
      <c r="B56" s="2" t="s">
        <v>1866</v>
      </c>
      <c r="C56" t="s">
        <v>2833</v>
      </c>
      <c r="D56" t="s">
        <v>2835</v>
      </c>
      <c r="E56" s="3">
        <v>100000</v>
      </c>
      <c r="F56" s="1">
        <v>44484</v>
      </c>
      <c r="G56" t="s">
        <v>1864</v>
      </c>
      <c r="H56" t="s">
        <v>1867</v>
      </c>
      <c r="I56" s="9" t="s">
        <v>2710</v>
      </c>
      <c r="J56" t="s">
        <v>2841</v>
      </c>
    </row>
    <row r="57" spans="1:10" x14ac:dyDescent="0.25">
      <c r="A57" t="s">
        <v>1802</v>
      </c>
      <c r="B57" s="2" t="s">
        <v>1889</v>
      </c>
      <c r="C57" t="s">
        <v>2833</v>
      </c>
      <c r="D57" t="s">
        <v>2837</v>
      </c>
      <c r="E57" s="3">
        <v>35000</v>
      </c>
      <c r="F57" s="1">
        <v>44545</v>
      </c>
      <c r="G57" t="s">
        <v>1890</v>
      </c>
      <c r="H57" t="s">
        <v>1891</v>
      </c>
      <c r="I57" s="9" t="s">
        <v>2710</v>
      </c>
      <c r="J57" t="s">
        <v>2841</v>
      </c>
    </row>
    <row r="58" spans="1:10" x14ac:dyDescent="0.25">
      <c r="A58" t="s">
        <v>1802</v>
      </c>
      <c r="B58" s="2" t="s">
        <v>1892</v>
      </c>
      <c r="C58" t="s">
        <v>2833</v>
      </c>
      <c r="D58" t="s">
        <v>2837</v>
      </c>
      <c r="E58" s="3">
        <v>80000</v>
      </c>
      <c r="F58" s="1">
        <v>44540</v>
      </c>
      <c r="G58" t="s">
        <v>1893</v>
      </c>
      <c r="H58" t="s">
        <v>1894</v>
      </c>
      <c r="I58" s="9" t="s">
        <v>5</v>
      </c>
      <c r="J58" t="s">
        <v>2841</v>
      </c>
    </row>
    <row r="59" spans="1:10" x14ac:dyDescent="0.25">
      <c r="A59" t="s">
        <v>1802</v>
      </c>
      <c r="B59" s="2" t="s">
        <v>1895</v>
      </c>
      <c r="C59" t="s">
        <v>2833</v>
      </c>
      <c r="D59" t="s">
        <v>2837</v>
      </c>
      <c r="E59" s="3">
        <v>267200</v>
      </c>
      <c r="F59" s="1">
        <v>44532</v>
      </c>
      <c r="G59" t="s">
        <v>1896</v>
      </c>
      <c r="H59" t="s">
        <v>1897</v>
      </c>
      <c r="I59" s="9" t="s">
        <v>5</v>
      </c>
      <c r="J59" t="s">
        <v>2841</v>
      </c>
    </row>
    <row r="60" spans="1:10" x14ac:dyDescent="0.25">
      <c r="A60" t="s">
        <v>1802</v>
      </c>
      <c r="B60" s="2" t="s">
        <v>1880</v>
      </c>
      <c r="C60" t="s">
        <v>2833</v>
      </c>
      <c r="D60" t="s">
        <v>2835</v>
      </c>
      <c r="E60" s="3">
        <v>45000</v>
      </c>
      <c r="F60" s="1">
        <v>44530</v>
      </c>
      <c r="G60" t="s">
        <v>1881</v>
      </c>
      <c r="H60" t="s">
        <v>1882</v>
      </c>
      <c r="I60" s="9" t="s">
        <v>5</v>
      </c>
      <c r="J60" t="s">
        <v>2841</v>
      </c>
    </row>
    <row r="61" spans="1:10" x14ac:dyDescent="0.25">
      <c r="A61" t="s">
        <v>1802</v>
      </c>
      <c r="B61" s="2" t="s">
        <v>1812</v>
      </c>
      <c r="C61" t="s">
        <v>2833</v>
      </c>
      <c r="D61" t="s">
        <v>2837</v>
      </c>
      <c r="E61" s="3">
        <v>1000000</v>
      </c>
      <c r="F61" s="1">
        <v>44230</v>
      </c>
      <c r="G61" t="s">
        <v>1496</v>
      </c>
      <c r="H61" t="s">
        <v>1813</v>
      </c>
      <c r="I61" s="9" t="s">
        <v>5</v>
      </c>
      <c r="J61" t="s">
        <v>2843</v>
      </c>
    </row>
    <row r="62" spans="1:10" x14ac:dyDescent="0.25">
      <c r="A62" t="s">
        <v>1802</v>
      </c>
      <c r="B62" s="2" t="s">
        <v>1844</v>
      </c>
      <c r="C62" t="s">
        <v>2833</v>
      </c>
      <c r="D62" t="s">
        <v>2837</v>
      </c>
      <c r="E62" s="3">
        <v>470741.2</v>
      </c>
      <c r="F62" s="1">
        <v>44403</v>
      </c>
      <c r="G62" t="s">
        <v>1516</v>
      </c>
      <c r="H62" t="s">
        <v>1845</v>
      </c>
      <c r="I62" s="9" t="s">
        <v>5</v>
      </c>
      <c r="J62" t="s">
        <v>2843</v>
      </c>
    </row>
    <row r="63" spans="1:10" x14ac:dyDescent="0.25">
      <c r="A63" t="s">
        <v>1802</v>
      </c>
      <c r="B63" s="2" t="s">
        <v>1576</v>
      </c>
      <c r="C63" t="s">
        <v>2833</v>
      </c>
      <c r="D63" t="s">
        <v>2837</v>
      </c>
      <c r="E63" s="3">
        <v>6190000</v>
      </c>
      <c r="F63" s="1">
        <v>44484</v>
      </c>
      <c r="G63" t="s">
        <v>1577</v>
      </c>
      <c r="H63" t="s">
        <v>1578</v>
      </c>
      <c r="I63" s="9" t="s">
        <v>5</v>
      </c>
      <c r="J63" t="s">
        <v>2843</v>
      </c>
    </row>
    <row r="64" spans="1:10" x14ac:dyDescent="0.25">
      <c r="A64" t="s">
        <v>1802</v>
      </c>
      <c r="B64" s="2" t="s">
        <v>1857</v>
      </c>
      <c r="C64" t="s">
        <v>2833</v>
      </c>
      <c r="D64" t="s">
        <v>2837</v>
      </c>
      <c r="E64" s="3">
        <v>198000</v>
      </c>
      <c r="F64" s="1">
        <v>44462</v>
      </c>
      <c r="G64" t="s">
        <v>1858</v>
      </c>
      <c r="H64" t="s">
        <v>1859</v>
      </c>
      <c r="I64" s="9" t="s">
        <v>5</v>
      </c>
      <c r="J64" t="s">
        <v>2843</v>
      </c>
    </row>
    <row r="65" spans="1:10" x14ac:dyDescent="0.25">
      <c r="A65" t="s">
        <v>1802</v>
      </c>
      <c r="B65" s="2" t="s">
        <v>1641</v>
      </c>
      <c r="C65" t="s">
        <v>2833</v>
      </c>
      <c r="D65" t="s">
        <v>2837</v>
      </c>
      <c r="E65" s="3">
        <v>300000</v>
      </c>
      <c r="F65" s="1">
        <v>44517</v>
      </c>
      <c r="G65" t="s">
        <v>1642</v>
      </c>
      <c r="H65" t="s">
        <v>1643</v>
      </c>
      <c r="I65" s="9" t="s">
        <v>5</v>
      </c>
      <c r="J65" t="s">
        <v>2841</v>
      </c>
    </row>
    <row r="66" spans="1:10" x14ac:dyDescent="0.25">
      <c r="A66" t="s">
        <v>1802</v>
      </c>
      <c r="B66" s="2" t="s">
        <v>1852</v>
      </c>
      <c r="C66" t="s">
        <v>2833</v>
      </c>
      <c r="D66" t="s">
        <v>2835</v>
      </c>
      <c r="E66" s="3">
        <v>299037</v>
      </c>
      <c r="F66" s="1">
        <v>44411</v>
      </c>
      <c r="G66" t="s">
        <v>1687</v>
      </c>
      <c r="H66" t="s">
        <v>1853</v>
      </c>
      <c r="I66" s="9" t="s">
        <v>5</v>
      </c>
      <c r="J66" t="s">
        <v>2843</v>
      </c>
    </row>
    <row r="67" spans="1:10" x14ac:dyDescent="0.25">
      <c r="A67" t="s">
        <v>1802</v>
      </c>
      <c r="B67" s="2" t="s">
        <v>1868</v>
      </c>
      <c r="C67" t="s">
        <v>2833</v>
      </c>
      <c r="D67" t="s">
        <v>2837</v>
      </c>
      <c r="E67" s="3">
        <v>5391481</v>
      </c>
      <c r="F67" s="1">
        <v>44483</v>
      </c>
      <c r="G67" t="s">
        <v>1869</v>
      </c>
      <c r="H67" t="s">
        <v>1870</v>
      </c>
      <c r="I67" s="9" t="s">
        <v>5</v>
      </c>
      <c r="J67" t="s">
        <v>2843</v>
      </c>
    </row>
    <row r="68" spans="1:10" x14ac:dyDescent="0.25">
      <c r="A68" t="s">
        <v>1802</v>
      </c>
      <c r="B68" s="2" t="s">
        <v>1860</v>
      </c>
      <c r="C68" t="s">
        <v>2833</v>
      </c>
      <c r="D68" t="s">
        <v>2837</v>
      </c>
      <c r="E68" s="3">
        <v>69120</v>
      </c>
      <c r="F68" s="1">
        <v>44462</v>
      </c>
      <c r="G68" t="s">
        <v>1861</v>
      </c>
      <c r="H68" t="s">
        <v>1862</v>
      </c>
      <c r="I68" s="9" t="s">
        <v>5</v>
      </c>
      <c r="J68" t="s">
        <v>2843</v>
      </c>
    </row>
    <row r="69" spans="1:10" x14ac:dyDescent="0.25">
      <c r="A69" t="s">
        <v>1802</v>
      </c>
      <c r="B69" s="2" t="s">
        <v>1871</v>
      </c>
      <c r="C69" t="s">
        <v>2833</v>
      </c>
      <c r="D69" t="s">
        <v>2837</v>
      </c>
      <c r="E69" s="3">
        <v>153000</v>
      </c>
      <c r="F69" s="1">
        <v>44489</v>
      </c>
      <c r="G69" t="s">
        <v>1872</v>
      </c>
      <c r="H69" t="s">
        <v>1873</v>
      </c>
      <c r="I69" s="9" t="s">
        <v>5</v>
      </c>
      <c r="J69" t="s">
        <v>2843</v>
      </c>
    </row>
  </sheetData>
  <autoFilter ref="A2:J69" xr:uid="{A8654A59-6D0E-4123-ACED-D342F4344BFD}"/>
  <mergeCells count="1">
    <mergeCell ref="B1:J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5E00-526C-4812-B7E0-9CA77773CB8F}">
  <dimension ref="A1:AF15"/>
  <sheetViews>
    <sheetView workbookViewId="0">
      <selection activeCell="E9" sqref="E9"/>
    </sheetView>
  </sheetViews>
  <sheetFormatPr baseColWidth="10" defaultRowHeight="15" x14ac:dyDescent="0.25"/>
  <cols>
    <col min="2" max="2" width="40.85546875" bestFit="1" customWidth="1"/>
    <col min="9" max="9" width="20.140625" bestFit="1" customWidth="1"/>
    <col min="11" max="11" width="22.5703125" bestFit="1" customWidth="1"/>
    <col min="12" max="12" width="17.28515625" bestFit="1" customWidth="1"/>
  </cols>
  <sheetData>
    <row r="1" spans="1:32" ht="48" customHeight="1" x14ac:dyDescent="0.25">
      <c r="B1" s="57" t="s">
        <v>2887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32" x14ac:dyDescent="0.25">
      <c r="A2" t="s">
        <v>0</v>
      </c>
      <c r="B2" t="s">
        <v>2878</v>
      </c>
      <c r="C2" t="s">
        <v>1</v>
      </c>
      <c r="D2" t="s">
        <v>2</v>
      </c>
      <c r="E2" s="3" t="s">
        <v>3</v>
      </c>
      <c r="F2" s="1" t="s">
        <v>4</v>
      </c>
      <c r="G2" t="s">
        <v>6</v>
      </c>
      <c r="H2" t="s">
        <v>7</v>
      </c>
      <c r="I2" s="3" t="s">
        <v>8</v>
      </c>
      <c r="J2" t="s">
        <v>9</v>
      </c>
      <c r="K2" t="s">
        <v>10</v>
      </c>
      <c r="L2" t="s">
        <v>11</v>
      </c>
    </row>
    <row r="3" spans="1:32" x14ac:dyDescent="0.25">
      <c r="A3" t="s">
        <v>1898</v>
      </c>
      <c r="B3" s="2" t="s">
        <v>1899</v>
      </c>
      <c r="C3" t="s">
        <v>2832</v>
      </c>
      <c r="D3" t="s">
        <v>2836</v>
      </c>
      <c r="E3" s="3">
        <v>300000</v>
      </c>
      <c r="F3" s="1">
        <v>44259</v>
      </c>
      <c r="G3" t="s">
        <v>1900</v>
      </c>
      <c r="H3" t="s">
        <v>1901</v>
      </c>
      <c r="I3" s="3">
        <v>73979.399999999994</v>
      </c>
      <c r="J3">
        <v>1</v>
      </c>
      <c r="K3" t="s">
        <v>2746</v>
      </c>
      <c r="L3" t="s">
        <v>2841</v>
      </c>
    </row>
    <row r="15" spans="1:32" x14ac:dyDescent="0.25">
      <c r="S15" s="3"/>
      <c r="AF15">
        <v>0</v>
      </c>
    </row>
  </sheetData>
  <mergeCells count="1">
    <mergeCell ref="B1:L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226281-bb47-4b1e-8a4a-0a808be2d2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56E6A4B2A6F4D91BE9B6DB693D809" ma:contentTypeVersion="14" ma:contentTypeDescription="Crear nuevo documento." ma:contentTypeScope="" ma:versionID="933ae0705804e168841f458de0446fec">
  <xsd:schema xmlns:xsd="http://www.w3.org/2001/XMLSchema" xmlns:xs="http://www.w3.org/2001/XMLSchema" xmlns:p="http://schemas.microsoft.com/office/2006/metadata/properties" xmlns:ns3="78226281-bb47-4b1e-8a4a-0a808be2d24c" xmlns:ns4="afb2c3d8-6162-4b1b-8b24-893750fd15d5" targetNamespace="http://schemas.microsoft.com/office/2006/metadata/properties" ma:root="true" ma:fieldsID="0ce03341bb14b8228e07e634f7e3b24c" ns3:_="" ns4:_="">
    <xsd:import namespace="78226281-bb47-4b1e-8a4a-0a808be2d24c"/>
    <xsd:import namespace="afb2c3d8-6162-4b1b-8b24-893750fd15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26281-bb47-4b1e-8a4a-0a808be2d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2c3d8-6162-4b1b-8b24-893750fd1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D4F59-8616-41EE-8CA3-8A45FEA4BDE1}">
  <ds:schemaRefs>
    <ds:schemaRef ds:uri="afb2c3d8-6162-4b1b-8b24-893750fd15d5"/>
    <ds:schemaRef ds:uri="http://purl.org/dc/elements/1.1/"/>
    <ds:schemaRef ds:uri="http://schemas.microsoft.com/office/2006/metadata/properties"/>
    <ds:schemaRef ds:uri="http://purl.org/dc/terms/"/>
    <ds:schemaRef ds:uri="78226281-bb47-4b1e-8a4a-0a808be2d24c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6FDB116-840C-48CE-9956-45878CFD9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26281-bb47-4b1e-8a4a-0a808be2d24c"/>
    <ds:schemaRef ds:uri="afb2c3d8-6162-4b1b-8b24-893750fd1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18AE20-6826-43D6-9C5E-D608B469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</vt:lpstr>
      <vt:lpstr>LICITACIONS</vt:lpstr>
      <vt:lpstr>MODIFICACIONS</vt:lpstr>
      <vt:lpstr>PENALITZACIONS</vt:lpstr>
      <vt:lpstr>DESESTIMENT-DESERT</vt:lpstr>
      <vt:lpstr>EMERGÈNCIA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Blanco Diaz, Andres</dc:creator>
  <cp:lastModifiedBy>Espada Segura, Alex</cp:lastModifiedBy>
  <dcterms:created xsi:type="dcterms:W3CDTF">2022-05-10T13:48:21Z</dcterms:created>
  <dcterms:modified xsi:type="dcterms:W3CDTF">2023-01-30T07:52:10Z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0x01010096D56E6A4B2A6F4D91BE9B6DB693D809</vt:lpwstr>
  </property>
</Properties>
</file>