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Seguiments Mensuals (Compte de Resultats)\Portal Transparència\"/>
    </mc:Choice>
  </mc:AlternateContent>
  <xr:revisionPtr revIDLastSave="0" documentId="13_ncr:1_{68ACF9C5-184A-4E10-8E58-F7D5F3CC8189}" xr6:coauthVersionLast="47" xr6:coauthVersionMax="47" xr10:uidLastSave="{00000000-0000-0000-0000-000000000000}"/>
  <bookViews>
    <workbookView xWindow="28680" yWindow="-120" windowWidth="29040" windowHeight="15840" activeTab="2" xr2:uid="{D3AB6711-6164-4CBA-8417-C522DA20B191}"/>
  </bookViews>
  <sheets>
    <sheet name="1T" sheetId="1" r:id="rId1"/>
    <sheet name="2T" sheetId="2" r:id="rId2"/>
    <sheet name="3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3" l="1"/>
  <c r="F41" i="3"/>
  <c r="F43" i="3" s="1"/>
  <c r="D43" i="3"/>
  <c r="H39" i="3"/>
  <c r="H37" i="3"/>
  <c r="H35" i="3"/>
  <c r="H34" i="3"/>
  <c r="H32" i="3"/>
  <c r="H30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41" i="3" l="1"/>
  <c r="H43" i="3"/>
  <c r="F41" i="2" l="1"/>
  <c r="D41" i="2"/>
  <c r="H39" i="2"/>
  <c r="H35" i="2"/>
  <c r="H34" i="2"/>
  <c r="D43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H41" i="1" s="1"/>
  <c r="D41" i="1"/>
  <c r="H12" i="1"/>
  <c r="F27" i="1"/>
  <c r="F32" i="1" s="1"/>
  <c r="D27" i="1"/>
  <c r="D32" i="1" s="1"/>
  <c r="D37" i="1" s="1"/>
  <c r="D43" i="1" s="1"/>
  <c r="H23" i="1"/>
  <c r="H35" i="1"/>
  <c r="H34" i="1"/>
  <c r="H30" i="1"/>
  <c r="H29" i="1"/>
  <c r="H25" i="1"/>
  <c r="H21" i="1"/>
  <c r="H20" i="1"/>
  <c r="H19" i="1"/>
  <c r="H18" i="1"/>
  <c r="H17" i="1"/>
  <c r="H16" i="1"/>
  <c r="H14" i="1"/>
  <c r="H13" i="1"/>
  <c r="H11" i="1"/>
  <c r="H10" i="1"/>
  <c r="H9" i="1"/>
  <c r="H8" i="1"/>
  <c r="H41" i="2" l="1"/>
  <c r="H32" i="2"/>
  <c r="H37" i="2"/>
  <c r="H27" i="1"/>
  <c r="H32" i="1"/>
  <c r="F37" i="1"/>
  <c r="F43" i="1" s="1"/>
  <c r="H43" i="1" s="1"/>
  <c r="F43" i="2" l="1"/>
  <c r="H43" i="2" s="1"/>
  <c r="H37" i="1"/>
</calcChain>
</file>

<file path=xl/sharedStrings.xml><?xml version="1.0" encoding="utf-8"?>
<sst xmlns="http://schemas.openxmlformats.org/spreadsheetml/2006/main" count="93" uniqueCount="33">
  <si>
    <t>FMB,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</si>
  <si>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</si>
  <si>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</si>
  <si>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</si>
  <si>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</si>
  <si>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</si>
  <si>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</si>
  <si>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</si>
  <si>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</si>
  <si>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</si>
  <si>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</si>
  <si>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</si>
  <si>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</si>
  <si>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</si>
  <si>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</si>
  <si>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</si>
  <si>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</si>
  <si>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</si>
  <si>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</si>
  <si>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</si>
  <si>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</si>
  <si>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</si>
  <si>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</si>
  <si>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</si>
  <si>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</si>
  <si>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</si>
  <si>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</si>
  <si>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</si>
  <si>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COMPTE DE RESULTATS JUNY 2024</t>
  </si>
  <si>
    <t>Pressupost 2024</t>
  </si>
  <si>
    <t>Real 2024</t>
  </si>
  <si>
    <t>Dif. Real'24 / PPOST'24</t>
  </si>
  <si>
    <t>COMPTE DE RESULTATS SETEMBRE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</si>
</sst>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b/>
      <i/>
      <sz val="11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9525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298D3243-C40E-4A4A-BCA0-AE8A0D8D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A1F6077-AD42-4D06-A962-B110F8DDF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27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29</v>
      </c>
      <c r="E6" s="2"/>
      <c r="F6" s="6" t="s">
        <v>30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71032.592820000005</v>
      </c>
      <c r="E8" s="8"/>
      <c r="F8" s="9">
        <v>59385.598669999999</v>
      </c>
      <c r="G8" s="8"/>
      <c r="H8" s="10">
        <f>+F8-D8</f>
        <v>-11646.994150000006</v>
      </c>
    </row>
    <row r="9" spans="2:8" ht="16.5" x14ac:dyDescent="0.25">
      <c r="B9" s="11" t="s">
        <v>3</v>
      </c>
      <c r="C9" s="8"/>
      <c r="D9" s="12">
        <v>-2379.8917599999995</v>
      </c>
      <c r="E9" s="8"/>
      <c r="F9" s="12">
        <v>-2430.7649499999998</v>
      </c>
      <c r="G9" s="8"/>
      <c r="H9" s="12">
        <f t="shared" ref="H9:H14" si="0">+F9-D9</f>
        <v>-50.87319000000025</v>
      </c>
    </row>
    <row r="10" spans="2:8" ht="16.5" x14ac:dyDescent="0.25">
      <c r="B10" s="13" t="s">
        <v>4</v>
      </c>
      <c r="C10" s="8"/>
      <c r="D10" s="14">
        <v>0</v>
      </c>
      <c r="E10" s="8"/>
      <c r="F10" s="14">
        <v>0</v>
      </c>
      <c r="G10" s="8"/>
      <c r="H10" s="14">
        <f t="shared" si="0"/>
        <v>0</v>
      </c>
    </row>
    <row r="11" spans="2:8" ht="16.5" x14ac:dyDescent="0.25">
      <c r="B11" s="15" t="s">
        <v>5</v>
      </c>
      <c r="C11" s="8"/>
      <c r="D11" s="16">
        <v>68652.701060000007</v>
      </c>
      <c r="E11" s="8"/>
      <c r="F11" s="16">
        <v>56954.833720000002</v>
      </c>
      <c r="G11" s="8"/>
      <c r="H11" s="16">
        <f t="shared" si="0"/>
        <v>-11697.867340000004</v>
      </c>
    </row>
    <row r="12" spans="2:8" ht="16.5" x14ac:dyDescent="0.25">
      <c r="B12" s="11" t="s">
        <v>6</v>
      </c>
      <c r="C12" s="1"/>
      <c r="D12" s="17">
        <v>6819.7401300000001</v>
      </c>
      <c r="E12" s="1"/>
      <c r="F12" s="17">
        <v>6268.0081399999999</v>
      </c>
      <c r="G12" s="1"/>
      <c r="H12" s="17">
        <f>+F12-D12</f>
        <v>-551.73199000000022</v>
      </c>
    </row>
    <row r="13" spans="2:8" ht="16.5" x14ac:dyDescent="0.25">
      <c r="B13" s="13" t="s">
        <v>7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7.25" thickBot="1" x14ac:dyDescent="0.3">
      <c r="B14" s="19" t="s">
        <v>8</v>
      </c>
      <c r="C14" s="8"/>
      <c r="D14" s="20">
        <v>76249.441190000012</v>
      </c>
      <c r="E14" s="8"/>
      <c r="F14" s="20">
        <v>63999.84186</v>
      </c>
      <c r="G14" s="8"/>
      <c r="H14" s="20">
        <f t="shared" si="0"/>
        <v>-12249.599330000012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-4490.0533699999996</v>
      </c>
      <c r="E16" s="8"/>
      <c r="F16" s="9">
        <v>-4279.2067800000004</v>
      </c>
      <c r="G16" s="8"/>
      <c r="H16" s="10">
        <f t="shared" ref="H16:H21" si="1">+F16-D16</f>
        <v>210.8465899999992</v>
      </c>
    </row>
    <row r="17" spans="2:10" ht="16.5" x14ac:dyDescent="0.25">
      <c r="B17" s="11" t="s">
        <v>10</v>
      </c>
      <c r="C17" s="8"/>
      <c r="D17" s="17">
        <v>-6193.6616399999994</v>
      </c>
      <c r="E17" s="8"/>
      <c r="F17" s="17">
        <v>-4862.0468899999996</v>
      </c>
      <c r="G17" s="8"/>
      <c r="H17" s="12">
        <f t="shared" si="1"/>
        <v>1331.6147499999997</v>
      </c>
    </row>
    <row r="18" spans="2:10" ht="16.5" x14ac:dyDescent="0.25">
      <c r="B18" s="24" t="s">
        <v>11</v>
      </c>
      <c r="C18" s="8"/>
      <c r="D18" s="25">
        <v>-59340.307399999998</v>
      </c>
      <c r="E18" s="8"/>
      <c r="F18" s="25">
        <v>-58263.254650000003</v>
      </c>
      <c r="G18" s="8"/>
      <c r="H18" s="14">
        <f t="shared" si="1"/>
        <v>1077.0527499999953</v>
      </c>
      <c r="J18" s="56"/>
    </row>
    <row r="19" spans="2:10" ht="16.5" x14ac:dyDescent="0.25">
      <c r="B19" s="11" t="s">
        <v>12</v>
      </c>
      <c r="C19" s="8"/>
      <c r="D19" s="17">
        <v>-32846.941460000002</v>
      </c>
      <c r="E19" s="8"/>
      <c r="F19" s="17">
        <v>-30755.626569999997</v>
      </c>
      <c r="G19" s="8"/>
      <c r="H19" s="12">
        <f t="shared" si="1"/>
        <v>2091.3148900000051</v>
      </c>
    </row>
    <row r="20" spans="2:10" ht="16.5" x14ac:dyDescent="0.25">
      <c r="B20" s="11" t="s">
        <v>26</v>
      </c>
      <c r="C20" s="8"/>
      <c r="D20" s="17">
        <v>-52.630900000000004</v>
      </c>
      <c r="E20" s="8"/>
      <c r="F20" s="17">
        <v>-77.82632000000001</v>
      </c>
      <c r="G20" s="8"/>
      <c r="H20" s="12">
        <f t="shared" si="1"/>
        <v>-25.195420000000006</v>
      </c>
    </row>
    <row r="21" spans="2:10" ht="17.25" thickBot="1" x14ac:dyDescent="0.3">
      <c r="B21" s="26" t="s">
        <v>13</v>
      </c>
      <c r="C21" s="8"/>
      <c r="D21" s="27">
        <v>-102923.59477</v>
      </c>
      <c r="E21" s="8"/>
      <c r="F21" s="27">
        <v>-98237.961210000009</v>
      </c>
      <c r="G21" s="8"/>
      <c r="H21" s="27">
        <f t="shared" si="1"/>
        <v>4685.6335599999875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v>-26674.153579999984</v>
      </c>
      <c r="E23" s="8"/>
      <c r="F23" s="32">
        <v>-34238.119350000008</v>
      </c>
      <c r="G23" s="8"/>
      <c r="H23" s="32">
        <f>+F23-D23</f>
        <v>-7563.9657700000243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-10230.824810000002</v>
      </c>
      <c r="E25" s="8"/>
      <c r="F25" s="27">
        <v>-4146.8429199999991</v>
      </c>
      <c r="G25" s="8"/>
      <c r="H25" s="27">
        <f>+F25-D25</f>
        <v>6083.9818900000027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f>D23+D25</f>
        <v>-36904.978389999989</v>
      </c>
      <c r="E27" s="8"/>
      <c r="F27" s="35">
        <f>F23+F25</f>
        <v>-38384.962270000004</v>
      </c>
      <c r="G27" s="8"/>
      <c r="H27" s="35">
        <f>+F27-D27</f>
        <v>-1479.9838800000143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-6200.0772900000002</v>
      </c>
      <c r="E29" s="8"/>
      <c r="F29" s="38">
        <v>-4676.1987600000002</v>
      </c>
      <c r="G29" s="8"/>
      <c r="H29" s="38">
        <f t="shared" ref="H29:H30" si="2">+F29-D29</f>
        <v>1523.87853</v>
      </c>
    </row>
    <row r="30" spans="2:10" ht="17.25" thickBot="1" x14ac:dyDescent="0.3">
      <c r="B30" s="39" t="s">
        <v>18</v>
      </c>
      <c r="C30" s="8"/>
      <c r="D30" s="40">
        <v>-3918.8339700000001</v>
      </c>
      <c r="E30" s="8"/>
      <c r="F30" s="40">
        <v>-4013.9856099999997</v>
      </c>
      <c r="G30" s="8"/>
      <c r="H30" s="40">
        <f t="shared" si="2"/>
        <v>-95.151639999999588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f>D27+D29+D30</f>
        <v>-47023.88964999999</v>
      </c>
      <c r="E32" s="8"/>
      <c r="F32" s="43">
        <f>F27+F29+F30</f>
        <v>-47075.146640000006</v>
      </c>
      <c r="G32" s="8"/>
      <c r="H32" s="43">
        <f>+F32-D32</f>
        <v>-51.256990000016231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-14475.785330000001</v>
      </c>
      <c r="E34" s="8"/>
      <c r="F34" s="45">
        <v>-16911.920100000003</v>
      </c>
      <c r="G34" s="8"/>
      <c r="H34" s="45">
        <f t="shared" ref="H34:H35" si="3">+F34-D34</f>
        <v>-2436.1347700000024</v>
      </c>
    </row>
    <row r="35" spans="2:8" ht="17.25" thickBot="1" x14ac:dyDescent="0.3">
      <c r="B35" s="13" t="s">
        <v>21</v>
      </c>
      <c r="C35" s="8"/>
      <c r="D35" s="46">
        <v>-36169.273890000004</v>
      </c>
      <c r="E35" s="8"/>
      <c r="F35" s="46">
        <v>-30077.314200000001</v>
      </c>
      <c r="G35" s="8"/>
      <c r="H35" s="46">
        <f t="shared" si="3"/>
        <v>6091.9596900000033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f>D32+D34+D35</f>
        <v>-97668.948869999993</v>
      </c>
      <c r="E37" s="8"/>
      <c r="F37" s="50">
        <f>F32+F34+F35</f>
        <v>-94064.380940000003</v>
      </c>
      <c r="G37" s="8"/>
      <c r="H37" s="50">
        <f>+F37-D37</f>
        <v>3604.5679299999902</v>
      </c>
    </row>
    <row r="38" spans="2:8" ht="15.75" thickBot="1" x14ac:dyDescent="0.3"/>
    <row r="39" spans="2:8" ht="17.25" thickBot="1" x14ac:dyDescent="0.3">
      <c r="B39" s="34" t="s">
        <v>25</v>
      </c>
      <c r="C39" s="8"/>
      <c r="D39" s="35">
        <v>9489.8152099999988</v>
      </c>
      <c r="E39" s="8"/>
      <c r="F39" s="35">
        <v>7225.06999</v>
      </c>
      <c r="G39" s="8"/>
      <c r="H39" s="35">
        <f t="shared" ref="H39" si="4">+F39-D39</f>
        <v>-2264.7452199999989</v>
      </c>
    </row>
    <row r="41" spans="2:8" ht="17.25" hidden="1" thickBot="1" x14ac:dyDescent="0.3">
      <c r="B41" s="34" t="s">
        <v>23</v>
      </c>
      <c r="C41" s="8"/>
      <c r="D41" s="35">
        <f>-6347+D25</f>
        <v>-16577.824810000002</v>
      </c>
      <c r="E41" s="8"/>
      <c r="F41" s="35">
        <f>-7907+F25</f>
        <v>-12053.842919999999</v>
      </c>
      <c r="G41" s="8"/>
      <c r="H41" s="35">
        <f t="shared" ref="H41:H43" si="5">+F41-D41</f>
        <v>4523.9818900000027</v>
      </c>
    </row>
    <row r="42" spans="2:8" ht="15.75" hidden="1" thickBot="1" x14ac:dyDescent="0.3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-114246.77368</v>
      </c>
      <c r="E43" s="53"/>
      <c r="F43" s="55">
        <f>+F41+F37</f>
        <v>-106118.22386</v>
      </c>
      <c r="G43" s="53"/>
      <c r="H43" s="55">
        <f t="shared" si="5"/>
        <v>8128.5498200000002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B6F-E0BA-4D6A-82BB-3F6225754E51}">
  <dimension ref="B3:J43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7" sqref="D27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28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29</v>
      </c>
      <c r="E6" s="2"/>
      <c r="F6" s="6" t="s">
        <v>30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143160.07498000003</v>
      </c>
      <c r="E8" s="8"/>
      <c r="F8" s="9">
        <v>117721.71567999999</v>
      </c>
      <c r="G8" s="8"/>
      <c r="H8" s="10">
        <f>+F8-D8</f>
        <v>-25438.35930000004</v>
      </c>
    </row>
    <row r="9" spans="2:8" ht="16.5" x14ac:dyDescent="0.25">
      <c r="B9" s="11" t="s">
        <v>3</v>
      </c>
      <c r="C9" s="8"/>
      <c r="D9" s="12">
        <v>-4797.0150300000014</v>
      </c>
      <c r="E9" s="8"/>
      <c r="F9" s="12">
        <v>-4540.1773200000016</v>
      </c>
      <c r="G9" s="8"/>
      <c r="H9" s="12">
        <f t="shared" ref="H9:H14" si="0">+F9-D9</f>
        <v>256.83770999999979</v>
      </c>
    </row>
    <row r="10" spans="2:8" ht="16.5" x14ac:dyDescent="0.25">
      <c r="B10" s="13" t="s">
        <v>4</v>
      </c>
      <c r="C10" s="8"/>
      <c r="D10" s="14">
        <v>2113.1688199999999</v>
      </c>
      <c r="E10" s="8"/>
      <c r="F10" s="14">
        <v>3410.6912599999996</v>
      </c>
      <c r="G10" s="8"/>
      <c r="H10" s="14">
        <f t="shared" si="0"/>
        <v>1297.5224399999997</v>
      </c>
    </row>
    <row r="11" spans="2:8" ht="16.5" x14ac:dyDescent="0.25">
      <c r="B11" s="15" t="s">
        <v>5</v>
      </c>
      <c r="C11" s="8"/>
      <c r="D11" s="16">
        <v>140476.22877000005</v>
      </c>
      <c r="E11" s="8"/>
      <c r="F11" s="16">
        <v>116592.22962</v>
      </c>
      <c r="G11" s="8"/>
      <c r="H11" s="16">
        <f t="shared" si="0"/>
        <v>-23883.999150000047</v>
      </c>
    </row>
    <row r="12" spans="2:8" ht="16.5" x14ac:dyDescent="0.25">
      <c r="B12" s="11" t="s">
        <v>6</v>
      </c>
      <c r="C12" s="1"/>
      <c r="D12" s="17">
        <v>13816.004209999999</v>
      </c>
      <c r="E12" s="1"/>
      <c r="F12" s="17">
        <v>13656.85989</v>
      </c>
      <c r="G12" s="1"/>
      <c r="H12" s="17">
        <f>+F12-D12</f>
        <v>-159.14431999999942</v>
      </c>
    </row>
    <row r="13" spans="2:8" ht="16.5" x14ac:dyDescent="0.25">
      <c r="B13" s="13" t="s">
        <v>7</v>
      </c>
      <c r="C13" s="1"/>
      <c r="D13" s="18">
        <v>1554</v>
      </c>
      <c r="E13" s="1"/>
      <c r="F13" s="18">
        <v>1554</v>
      </c>
      <c r="G13" s="1"/>
      <c r="H13" s="18">
        <f t="shared" si="0"/>
        <v>0</v>
      </c>
    </row>
    <row r="14" spans="2:8" ht="17.25" thickBot="1" x14ac:dyDescent="0.3">
      <c r="B14" s="19" t="s">
        <v>8</v>
      </c>
      <c r="C14" s="8"/>
      <c r="D14" s="20">
        <v>155846.23298000003</v>
      </c>
      <c r="E14" s="8"/>
      <c r="F14" s="20">
        <v>131803.08950999999</v>
      </c>
      <c r="G14" s="8"/>
      <c r="H14" s="20">
        <f t="shared" si="0"/>
        <v>-24043.143470000039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-8218.0340699999997</v>
      </c>
      <c r="E16" s="8"/>
      <c r="F16" s="9">
        <v>-8834.1384800000014</v>
      </c>
      <c r="G16" s="8"/>
      <c r="H16" s="10">
        <f t="shared" ref="H16:H21" si="1">+F16-D16</f>
        <v>-616.10441000000174</v>
      </c>
    </row>
    <row r="17" spans="2:10" ht="16.5" x14ac:dyDescent="0.25">
      <c r="B17" s="11" t="s">
        <v>10</v>
      </c>
      <c r="C17" s="8"/>
      <c r="D17" s="17">
        <v>-12743.244060000001</v>
      </c>
      <c r="E17" s="8"/>
      <c r="F17" s="17">
        <v>-8458.3005699999994</v>
      </c>
      <c r="G17" s="8"/>
      <c r="H17" s="12">
        <f t="shared" si="1"/>
        <v>4284.9434900000015</v>
      </c>
    </row>
    <row r="18" spans="2:10" ht="16.5" x14ac:dyDescent="0.25">
      <c r="B18" s="24" t="s">
        <v>11</v>
      </c>
      <c r="C18" s="8"/>
      <c r="D18" s="25">
        <v>-120048.59479</v>
      </c>
      <c r="E18" s="8"/>
      <c r="F18" s="25">
        <v>-115880.2298</v>
      </c>
      <c r="G18" s="8"/>
      <c r="H18" s="14">
        <f t="shared" si="1"/>
        <v>4168.3649900000019</v>
      </c>
      <c r="J18" s="56"/>
    </row>
    <row r="19" spans="2:10" ht="16.5" x14ac:dyDescent="0.25">
      <c r="B19" s="11" t="s">
        <v>12</v>
      </c>
      <c r="C19" s="8"/>
      <c r="D19" s="17">
        <v>-67125.287429999997</v>
      </c>
      <c r="E19" s="8"/>
      <c r="F19" s="17">
        <v>-61232.930729999993</v>
      </c>
      <c r="G19" s="8"/>
      <c r="H19" s="12">
        <f t="shared" si="1"/>
        <v>5892.3567000000039</v>
      </c>
    </row>
    <row r="20" spans="2:10" ht="16.5" x14ac:dyDescent="0.25">
      <c r="B20" s="11" t="s">
        <v>26</v>
      </c>
      <c r="C20" s="8"/>
      <c r="D20" s="17">
        <v>-74.457899999999995</v>
      </c>
      <c r="E20" s="8"/>
      <c r="F20" s="17">
        <v>-105.52069999999999</v>
      </c>
      <c r="G20" s="8"/>
      <c r="H20" s="12">
        <f t="shared" si="1"/>
        <v>-31.062799999999996</v>
      </c>
    </row>
    <row r="21" spans="2:10" ht="17.25" thickBot="1" x14ac:dyDescent="0.3">
      <c r="B21" s="26" t="s">
        <v>13</v>
      </c>
      <c r="C21" s="8"/>
      <c r="D21" s="27">
        <v>-208209.61825</v>
      </c>
      <c r="E21" s="8"/>
      <c r="F21" s="27">
        <v>-194511.12027999997</v>
      </c>
      <c r="G21" s="8"/>
      <c r="H21" s="27">
        <f t="shared" si="1"/>
        <v>13698.497970000026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v>-52363.38526999997</v>
      </c>
      <c r="E23" s="8"/>
      <c r="F23" s="32">
        <v>-62708.030769999983</v>
      </c>
      <c r="G23" s="8"/>
      <c r="H23" s="32">
        <f>+F23-D23</f>
        <v>-10344.645500000013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-18546.369500000001</v>
      </c>
      <c r="E25" s="8"/>
      <c r="F25" s="27">
        <v>-8908.552889999999</v>
      </c>
      <c r="G25" s="8"/>
      <c r="H25" s="27">
        <f>+F25-D25</f>
        <v>9637.8166100000017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v>-70909.75476999997</v>
      </c>
      <c r="E27" s="8"/>
      <c r="F27" s="35">
        <v>-71616.583659999975</v>
      </c>
      <c r="G27" s="8"/>
      <c r="H27" s="35">
        <f>+F27-D27</f>
        <v>-706.82889000000432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-12400.15458</v>
      </c>
      <c r="E29" s="8"/>
      <c r="F29" s="38">
        <v>-9281.9545500000004</v>
      </c>
      <c r="G29" s="8"/>
      <c r="H29" s="38">
        <f t="shared" ref="H29:H30" si="2">+F29-D29</f>
        <v>3118.20003</v>
      </c>
    </row>
    <row r="30" spans="2:10" ht="17.25" thickBot="1" x14ac:dyDescent="0.3">
      <c r="B30" s="39" t="s">
        <v>18</v>
      </c>
      <c r="C30" s="8"/>
      <c r="D30" s="40">
        <v>-7837.6679400000003</v>
      </c>
      <c r="E30" s="8"/>
      <c r="F30" s="40">
        <v>-8005.3841400000001</v>
      </c>
      <c r="G30" s="8"/>
      <c r="H30" s="40">
        <f t="shared" si="2"/>
        <v>-167.71619999999984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v>-91147.577289999972</v>
      </c>
      <c r="E32" s="8"/>
      <c r="F32" s="43">
        <v>-88903.922349999979</v>
      </c>
      <c r="G32" s="8"/>
      <c r="H32" s="43">
        <f>+F32-D32</f>
        <v>2243.6549399999931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-14475.785330000001</v>
      </c>
      <c r="E34" s="8"/>
      <c r="F34" s="45">
        <v>-22896.3213</v>
      </c>
      <c r="G34" s="8"/>
      <c r="H34" s="45">
        <f t="shared" ref="H34:H35" si="3">+F34-D34</f>
        <v>-8420.535969999999</v>
      </c>
    </row>
    <row r="35" spans="2:8" ht="17.25" thickBot="1" x14ac:dyDescent="0.3">
      <c r="B35" s="13" t="s">
        <v>21</v>
      </c>
      <c r="C35" s="8"/>
      <c r="D35" s="46">
        <v>-72338.547780000008</v>
      </c>
      <c r="E35" s="8"/>
      <c r="F35" s="46">
        <v>-60164.493770000001</v>
      </c>
      <c r="G35" s="8"/>
      <c r="H35" s="46">
        <f t="shared" si="3"/>
        <v>12174.054010000007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v>-177961.91039999999</v>
      </c>
      <c r="E37" s="8"/>
      <c r="F37" s="50">
        <v>-171964.73741999996</v>
      </c>
      <c r="G37" s="8"/>
      <c r="H37" s="50">
        <f>+F37-D37</f>
        <v>5997.1729800000321</v>
      </c>
    </row>
    <row r="38" spans="2:8" ht="15.75" thickBot="1" x14ac:dyDescent="0.3"/>
    <row r="39" spans="2:8" ht="17.25" thickBot="1" x14ac:dyDescent="0.3">
      <c r="B39" s="34" t="s">
        <v>25</v>
      </c>
      <c r="C39" s="8"/>
      <c r="D39" s="35">
        <v>17318</v>
      </c>
      <c r="E39" s="8"/>
      <c r="F39" s="35">
        <v>15555</v>
      </c>
      <c r="G39" s="8"/>
      <c r="H39" s="35">
        <f t="shared" ref="H39" si="4">+F39-D39</f>
        <v>-1763</v>
      </c>
    </row>
    <row r="41" spans="2:8" ht="17.25" hidden="1" thickBot="1" x14ac:dyDescent="0.3">
      <c r="B41" s="34" t="s">
        <v>23</v>
      </c>
      <c r="C41" s="8"/>
      <c r="D41" s="35">
        <f>-6347+D25</f>
        <v>-24893.369500000001</v>
      </c>
      <c r="E41" s="8"/>
      <c r="F41" s="35">
        <f>-7907+F25</f>
        <v>-16815.552889999999</v>
      </c>
      <c r="G41" s="8"/>
      <c r="H41" s="35">
        <f t="shared" ref="H41:H43" si="5">+F41-D41</f>
        <v>8077.8166100000017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-202855.27989999999</v>
      </c>
      <c r="E43" s="53"/>
      <c r="F43" s="55">
        <f>+F41+F37</f>
        <v>-188780.29030999995</v>
      </c>
      <c r="G43" s="53"/>
      <c r="H43" s="55">
        <f t="shared" si="5"/>
        <v>14074.989590000041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C0F2-0568-405F-BFE4-E6DAC32B3CFC}">
  <dimension ref="B3:J43"/>
  <sheetViews>
    <sheetView showGridLines="0" tabSelected="1" zoomScaleNormal="100" workbookViewId="0">
      <pane xSplit="3" ySplit="7" topLeftCell="D18" activePane="bottomRight" state="frozen"/>
      <selection pane="topRight" activeCell="D1" sqref="D1"/>
      <selection pane="bottomLeft" activeCell="A8" sqref="A8"/>
      <selection pane="bottomRight" activeCell="H37" sqref="H37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32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29</v>
      </c>
      <c r="E6" s="2"/>
      <c r="F6" s="6" t="s">
        <v>30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208458.59891999999</v>
      </c>
      <c r="E8" s="8"/>
      <c r="F8" s="9">
        <v>169413.90284</v>
      </c>
      <c r="G8" s="8"/>
      <c r="H8" s="10">
        <f>+F8-D8</f>
        <v>-39044.696079999994</v>
      </c>
    </row>
    <row r="9" spans="2:8" ht="16.5" x14ac:dyDescent="0.25">
      <c r="B9" s="11" t="s">
        <v>3</v>
      </c>
      <c r="C9" s="8"/>
      <c r="D9" s="12">
        <v>-6987.2082400000036</v>
      </c>
      <c r="E9" s="8"/>
      <c r="F9" s="12">
        <v>-6726.994709999999</v>
      </c>
      <c r="G9" s="8"/>
      <c r="H9" s="12">
        <f t="shared" ref="H9:H14" si="0">+F9-D9</f>
        <v>260.21353000000454</v>
      </c>
    </row>
    <row r="10" spans="2:8" ht="16.5" x14ac:dyDescent="0.25">
      <c r="B10" s="13" t="s">
        <v>4</v>
      </c>
      <c r="C10" s="8"/>
      <c r="D10" s="14">
        <v>4226.3376399999997</v>
      </c>
      <c r="E10" s="8"/>
      <c r="F10" s="14">
        <v>11529.70968</v>
      </c>
      <c r="G10" s="8"/>
      <c r="H10" s="14">
        <f t="shared" si="0"/>
        <v>7303.3720400000002</v>
      </c>
    </row>
    <row r="11" spans="2:8" ht="16.5" x14ac:dyDescent="0.25">
      <c r="B11" s="15" t="s">
        <v>5</v>
      </c>
      <c r="C11" s="8"/>
      <c r="D11" s="16">
        <v>205697.72831999999</v>
      </c>
      <c r="E11" s="8"/>
      <c r="F11" s="16">
        <v>174216.61781</v>
      </c>
      <c r="G11" s="8"/>
      <c r="H11" s="16">
        <f t="shared" si="0"/>
        <v>-31481.110509999999</v>
      </c>
    </row>
    <row r="12" spans="2:8" ht="16.5" x14ac:dyDescent="0.25">
      <c r="B12" s="11" t="s">
        <v>6</v>
      </c>
      <c r="C12" s="1"/>
      <c r="D12" s="17">
        <v>20496.374790000002</v>
      </c>
      <c r="E12" s="1"/>
      <c r="F12" s="17">
        <v>19661.239130000002</v>
      </c>
      <c r="G12" s="1"/>
      <c r="H12" s="17">
        <f>+F12-D12</f>
        <v>-835.13565999999992</v>
      </c>
    </row>
    <row r="13" spans="2:8" ht="16.5" x14ac:dyDescent="0.25">
      <c r="B13" s="13" t="s">
        <v>7</v>
      </c>
      <c r="C13" s="1"/>
      <c r="D13" s="18">
        <v>2331</v>
      </c>
      <c r="E13" s="1"/>
      <c r="F13" s="18">
        <v>2354.9910399999999</v>
      </c>
      <c r="G13" s="1"/>
      <c r="H13" s="18">
        <f t="shared" si="0"/>
        <v>23.991039999999884</v>
      </c>
    </row>
    <row r="14" spans="2:8" ht="17.25" thickBot="1" x14ac:dyDescent="0.3">
      <c r="B14" s="19" t="s">
        <v>8</v>
      </c>
      <c r="C14" s="8"/>
      <c r="D14" s="20">
        <v>228525.10311</v>
      </c>
      <c r="E14" s="8"/>
      <c r="F14" s="20">
        <v>196232.84797999999</v>
      </c>
      <c r="G14" s="8"/>
      <c r="H14" s="20">
        <f t="shared" si="0"/>
        <v>-32292.255130000005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-11897.874590000001</v>
      </c>
      <c r="E16" s="8"/>
      <c r="F16" s="9">
        <v>-11097.470069999999</v>
      </c>
      <c r="G16" s="8"/>
      <c r="H16" s="10">
        <f t="shared" ref="H16:H21" si="1">+F16-D16</f>
        <v>800.40452000000187</v>
      </c>
    </row>
    <row r="17" spans="2:10" ht="16.5" x14ac:dyDescent="0.25">
      <c r="B17" s="11" t="s">
        <v>10</v>
      </c>
      <c r="C17" s="8"/>
      <c r="D17" s="17">
        <v>-19727.392940000002</v>
      </c>
      <c r="E17" s="8"/>
      <c r="F17" s="17">
        <v>-13519.37967</v>
      </c>
      <c r="G17" s="8"/>
      <c r="H17" s="12">
        <f t="shared" si="1"/>
        <v>6208.0132700000013</v>
      </c>
    </row>
    <row r="18" spans="2:10" ht="16.5" x14ac:dyDescent="0.25">
      <c r="B18" s="24" t="s">
        <v>11</v>
      </c>
      <c r="C18" s="8"/>
      <c r="D18" s="25">
        <v>-181478.09313000002</v>
      </c>
      <c r="E18" s="8"/>
      <c r="F18" s="25">
        <v>-176846.74667000002</v>
      </c>
      <c r="G18" s="8"/>
      <c r="H18" s="14">
        <f t="shared" si="1"/>
        <v>4631.3464600000007</v>
      </c>
      <c r="J18" s="56"/>
    </row>
    <row r="19" spans="2:10" ht="16.5" x14ac:dyDescent="0.25">
      <c r="B19" s="11" t="s">
        <v>12</v>
      </c>
      <c r="C19" s="8"/>
      <c r="D19" s="17">
        <v>-100299.62801000003</v>
      </c>
      <c r="E19" s="8"/>
      <c r="F19" s="17">
        <v>-92375.266270000022</v>
      </c>
      <c r="G19" s="8"/>
      <c r="H19" s="12">
        <f t="shared" si="1"/>
        <v>7924.3617400000076</v>
      </c>
    </row>
    <row r="20" spans="2:10" ht="16.5" x14ac:dyDescent="0.25">
      <c r="B20" s="11" t="s">
        <v>26</v>
      </c>
      <c r="C20" s="8"/>
      <c r="D20" s="17">
        <v>-83.63685000000001</v>
      </c>
      <c r="E20" s="8"/>
      <c r="F20" s="17">
        <v>-144.86906999999999</v>
      </c>
      <c r="G20" s="8"/>
      <c r="H20" s="12">
        <f t="shared" si="1"/>
        <v>-61.232219999999984</v>
      </c>
    </row>
    <row r="21" spans="2:10" ht="17.25" thickBot="1" x14ac:dyDescent="0.3">
      <c r="B21" s="26" t="s">
        <v>13</v>
      </c>
      <c r="C21" s="8"/>
      <c r="D21" s="27">
        <v>-313486.62552000006</v>
      </c>
      <c r="E21" s="8"/>
      <c r="F21" s="27">
        <v>-293983.73175000004</v>
      </c>
      <c r="G21" s="8"/>
      <c r="H21" s="27">
        <f t="shared" si="1"/>
        <v>19502.893770000024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v>-84961.522410000063</v>
      </c>
      <c r="E23" s="8"/>
      <c r="F23" s="32">
        <v>-97750.883770000044</v>
      </c>
      <c r="G23" s="8"/>
      <c r="H23" s="32">
        <f>+F23-D23</f>
        <v>-12789.361359999981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-26612.382350000003</v>
      </c>
      <c r="E25" s="8"/>
      <c r="F25" s="27">
        <v>-13431.176119999996</v>
      </c>
      <c r="G25" s="8"/>
      <c r="H25" s="27">
        <f>+F25-D25</f>
        <v>13181.206230000007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v>-111573.90476000006</v>
      </c>
      <c r="E27" s="8"/>
      <c r="F27" s="35">
        <v>-111182.05989000003</v>
      </c>
      <c r="G27" s="8"/>
      <c r="H27" s="35">
        <f>+F27-D27</f>
        <v>391.84487000002991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-18600.23187</v>
      </c>
      <c r="E29" s="8"/>
      <c r="F29" s="38">
        <v>-14782.69507</v>
      </c>
      <c r="G29" s="8"/>
      <c r="H29" s="38">
        <f t="shared" ref="H29:H30" si="2">+F29-D29</f>
        <v>3817.5367999999999</v>
      </c>
    </row>
    <row r="30" spans="2:10" ht="17.25" thickBot="1" x14ac:dyDescent="0.3">
      <c r="B30" s="39" t="s">
        <v>18</v>
      </c>
      <c r="C30" s="8"/>
      <c r="D30" s="40">
        <v>-11756.501910000001</v>
      </c>
      <c r="E30" s="8"/>
      <c r="F30" s="40">
        <v>-11855.67829</v>
      </c>
      <c r="G30" s="8"/>
      <c r="H30" s="40">
        <f t="shared" si="2"/>
        <v>-99.176379999998971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v>-141930.63854000007</v>
      </c>
      <c r="E32" s="8"/>
      <c r="F32" s="43">
        <v>-137820.43325000003</v>
      </c>
      <c r="G32" s="8"/>
      <c r="H32" s="43">
        <f>+F32-D32</f>
        <v>4110.2052900000417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-36785.436659999999</v>
      </c>
      <c r="E34" s="8"/>
      <c r="F34" s="45">
        <v>-45608.042600000001</v>
      </c>
      <c r="G34" s="8"/>
      <c r="H34" s="45">
        <f t="shared" ref="H34:H35" si="3">+F34-D34</f>
        <v>-8822.6059400000013</v>
      </c>
    </row>
    <row r="35" spans="2:8" ht="17.25" thickBot="1" x14ac:dyDescent="0.3">
      <c r="B35" s="13" t="s">
        <v>21</v>
      </c>
      <c r="C35" s="8"/>
      <c r="D35" s="46">
        <v>-108507.82167</v>
      </c>
      <c r="E35" s="8"/>
      <c r="F35" s="46">
        <v>-105445.88056000001</v>
      </c>
      <c r="G35" s="8"/>
      <c r="H35" s="46">
        <f t="shared" si="3"/>
        <v>3061.9411099999998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v>-287223.89687000006</v>
      </c>
      <c r="E37" s="8"/>
      <c r="F37" s="50">
        <v>-288874.35641000001</v>
      </c>
      <c r="G37" s="8"/>
      <c r="H37" s="50">
        <f>+F37-D37</f>
        <v>-1650.4595399999525</v>
      </c>
    </row>
    <row r="38" spans="2:8" ht="15.75" thickBot="1" x14ac:dyDescent="0.3"/>
    <row r="39" spans="2:8" ht="17.25" thickBot="1" x14ac:dyDescent="0.3">
      <c r="B39" s="34" t="s">
        <v>25</v>
      </c>
      <c r="C39" s="8"/>
      <c r="D39" s="35">
        <v>43013</v>
      </c>
      <c r="E39" s="8"/>
      <c r="F39" s="35">
        <v>41946</v>
      </c>
      <c r="G39" s="8"/>
      <c r="H39" s="35">
        <f t="shared" ref="H39" si="4">+F39-D39</f>
        <v>-1067</v>
      </c>
    </row>
    <row r="41" spans="2:8" ht="17.25" hidden="1" thickBot="1" x14ac:dyDescent="0.3">
      <c r="B41" s="34" t="s">
        <v>23</v>
      </c>
      <c r="C41" s="8"/>
      <c r="D41" s="35">
        <f>-6347+D25</f>
        <v>-32959.38235</v>
      </c>
      <c r="E41" s="8"/>
      <c r="F41" s="35">
        <f>-7907+F25</f>
        <v>-21338.176119999996</v>
      </c>
      <c r="G41" s="8"/>
      <c r="H41" s="35">
        <f t="shared" ref="H41:H43" si="5">+F41-D41</f>
        <v>11621.206230000003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-320183.27922000003</v>
      </c>
      <c r="E43" s="53"/>
      <c r="F43" s="55">
        <f>+F41+F37</f>
        <v>-310212.53253000003</v>
      </c>
      <c r="G43" s="53"/>
      <c r="H43" s="55">
        <f t="shared" si="5"/>
        <v>9970.7466899999999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1T</vt:lpstr>
      <vt:lpstr>2T</vt:lpstr>
      <vt:lpstr>3T</vt:lpstr>
      <vt:lpstr>'2T'!Área_de_impresión</vt:lpstr>
      <vt:lpstr>'3T'!Área_de_impresión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2022-10-21T12:15:04Z</cp:lastPrinted>
  <dcterms:created xsi:type="dcterms:W3CDTF">2022-10-21T08:42:27Z</dcterms:created>
  <dcterms:modified xsi:type="dcterms:W3CDTF">2024-10-30T09:22:22Z</dcterms:modified>
</cp:coreProperties>
</file>